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第4表" sheetId="1" r:id="rId1"/>
  </sheets>
  <definedNames>
    <definedName name="_xlnm.Print_Area" localSheetId="0">'第4表'!$A$1:$J$88</definedName>
  </definedNames>
  <calcPr fullCalcOnLoad="1"/>
</workbook>
</file>

<file path=xl/sharedStrings.xml><?xml version="1.0" encoding="utf-8"?>
<sst xmlns="http://schemas.openxmlformats.org/spreadsheetml/2006/main" count="120" uniqueCount="93">
  <si>
    <t>愛知県総数</t>
  </si>
  <si>
    <t>豊　橋　市</t>
  </si>
  <si>
    <t>一　宮　市</t>
  </si>
  <si>
    <t>瀬　戸　市</t>
  </si>
  <si>
    <t>半　田　市</t>
  </si>
  <si>
    <t>春日井市</t>
  </si>
  <si>
    <t>豊　川　市</t>
  </si>
  <si>
    <t>津　島　市</t>
  </si>
  <si>
    <t>碧　南　市</t>
  </si>
  <si>
    <t>刈　谷　市</t>
  </si>
  <si>
    <t>豊　田　市</t>
  </si>
  <si>
    <t>安　城　市</t>
  </si>
  <si>
    <t>西　尾　市</t>
  </si>
  <si>
    <t>蒲　郡　市</t>
  </si>
  <si>
    <t>犬　山　市</t>
  </si>
  <si>
    <t>常　滑　市</t>
  </si>
  <si>
    <t>江　南　市</t>
  </si>
  <si>
    <t>小　牧　市</t>
  </si>
  <si>
    <t>稲　沢　市</t>
  </si>
  <si>
    <t>新　城　市</t>
  </si>
  <si>
    <t>大　府　市</t>
  </si>
  <si>
    <t>知　多　市</t>
  </si>
  <si>
    <t>知　立　市</t>
  </si>
  <si>
    <t>尾張旭市</t>
  </si>
  <si>
    <t>高　浜　市</t>
  </si>
  <si>
    <t>岩　倉　市</t>
  </si>
  <si>
    <t>豊　明　市</t>
  </si>
  <si>
    <t>日　進　市</t>
  </si>
  <si>
    <t>阿久比町</t>
  </si>
  <si>
    <t>南知多町</t>
  </si>
  <si>
    <t>田原市</t>
  </si>
  <si>
    <t>愛西市</t>
  </si>
  <si>
    <t>清須市</t>
  </si>
  <si>
    <t>愛知郡</t>
  </si>
  <si>
    <t>西春日井郡</t>
  </si>
  <si>
    <t>丹羽郡</t>
  </si>
  <si>
    <t>海部郡</t>
  </si>
  <si>
    <t>飛島村</t>
  </si>
  <si>
    <t>知多郡</t>
  </si>
  <si>
    <t>額田郡</t>
  </si>
  <si>
    <t>北設楽郡</t>
  </si>
  <si>
    <t>東郷町</t>
  </si>
  <si>
    <t>大口町</t>
  </si>
  <si>
    <t>扶桑町</t>
  </si>
  <si>
    <t>大治町</t>
  </si>
  <si>
    <t>蟹江町</t>
  </si>
  <si>
    <t>東浦町</t>
  </si>
  <si>
    <t>美浜町</t>
  </si>
  <si>
    <t>武豊町</t>
  </si>
  <si>
    <t>幸田町</t>
  </si>
  <si>
    <t>設楽町</t>
  </si>
  <si>
    <t>東栄町</t>
  </si>
  <si>
    <t>豊根村</t>
  </si>
  <si>
    <t>市区町村名</t>
  </si>
  <si>
    <t>北名古屋市</t>
  </si>
  <si>
    <t>弥富市</t>
  </si>
  <si>
    <t>東　海　市</t>
  </si>
  <si>
    <t>転入</t>
  </si>
  <si>
    <t>転出</t>
  </si>
  <si>
    <t>増減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</si>
  <si>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</si>
  <si>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</si>
  <si>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</si>
  <si>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</si>
  <si>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</si>
  <si>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</si>
  <si>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</si>
  <si>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</si>
  <si>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</si>
  <si>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</si>
  <si>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</si>
  <si>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</si>
  <si>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</si>
  <si>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</si>
  <si>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</si>
  <si>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</si>
  <si>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</si>
  <si>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豊山町</t>
  </si>
  <si>
    <t>（単位：人）</t>
  </si>
  <si>
    <t>みよし市</t>
  </si>
  <si>
    <t>あま市</t>
  </si>
  <si>
    <t>長久手市</t>
  </si>
  <si>
    <t>第４表  転出入先別移動者数（県内）</t>
  </si>
  <si>
    <r>
      <t>資料：</t>
    </r>
    <r>
      <rPr>
        <sz val="11"/>
        <rFont val="ＭＳ Ｐ明朝"/>
        <family val="1"/>
      </rPr>
      <t>愛知県人口動向調査</t>
    </r>
  </si>
  <si>
    <t>転入</t>
  </si>
  <si>
    <t>転出</t>
  </si>
  <si>
    <t>増減</t>
  </si>
  <si>
    <t>30年10月～令和元年9月</t>
  </si>
  <si>
    <t>令和元年10月～2年9月</t>
  </si>
  <si>
    <t>2年10月～3年9月</t>
  </si>
  <si>
    <t>-</t>
  </si>
  <si>
    <t>3年10月～4年9月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</si>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</sst>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3" fillId="33" borderId="0" xfId="49" applyNumberFormat="1" applyFont="1" applyFill="1" applyAlignment="1">
      <alignment vertical="center"/>
    </xf>
    <xf numFmtId="3" fontId="2" fillId="33" borderId="0" xfId="49" applyNumberFormat="1" applyFont="1" applyFill="1" applyAlignment="1">
      <alignment vertical="center"/>
    </xf>
    <xf numFmtId="3" fontId="3" fillId="33" borderId="0" xfId="49" applyNumberFormat="1" applyFont="1" applyFill="1" applyAlignment="1">
      <alignment horizontal="left" vertical="center"/>
    </xf>
    <xf numFmtId="3" fontId="5" fillId="33" borderId="0" xfId="49" applyNumberFormat="1" applyFont="1" applyFill="1" applyAlignment="1">
      <alignment vertical="center"/>
    </xf>
    <xf numFmtId="41" fontId="2" fillId="33" borderId="10" xfId="49" applyNumberFormat="1" applyFont="1" applyFill="1" applyBorder="1" applyAlignment="1">
      <alignment horizontal="right" vertical="center"/>
    </xf>
    <xf numFmtId="41" fontId="2" fillId="33" borderId="0" xfId="49" applyNumberFormat="1" applyFont="1" applyFill="1" applyBorder="1" applyAlignment="1">
      <alignment vertical="center"/>
    </xf>
    <xf numFmtId="41" fontId="2" fillId="33" borderId="0" xfId="49" applyNumberFormat="1" applyFont="1" applyFill="1" applyBorder="1" applyAlignment="1">
      <alignment horizontal="right" vertical="center"/>
    </xf>
    <xf numFmtId="41" fontId="2" fillId="33" borderId="10" xfId="49" applyNumberFormat="1" applyFont="1" applyFill="1" applyBorder="1" applyAlignment="1">
      <alignment vertical="center"/>
    </xf>
    <xf numFmtId="3" fontId="3" fillId="33" borderId="11" xfId="49" applyNumberFormat="1" applyFont="1" applyFill="1" applyBorder="1" applyAlignment="1">
      <alignment horizontal="distributed" vertical="center"/>
    </xf>
    <xf numFmtId="3" fontId="2" fillId="33" borderId="12" xfId="49" applyNumberFormat="1" applyFont="1" applyFill="1" applyBorder="1" applyAlignment="1">
      <alignment horizontal="distributed" vertical="center"/>
    </xf>
    <xf numFmtId="3" fontId="2" fillId="33" borderId="13" xfId="49" applyNumberFormat="1" applyFont="1" applyFill="1" applyBorder="1" applyAlignment="1">
      <alignment horizontal="right" vertical="center"/>
    </xf>
    <xf numFmtId="3" fontId="2" fillId="33" borderId="14" xfId="49" applyNumberFormat="1" applyFont="1" applyFill="1" applyBorder="1" applyAlignment="1">
      <alignment horizontal="right" vertical="center"/>
    </xf>
    <xf numFmtId="3" fontId="2" fillId="33" borderId="13" xfId="49" applyNumberFormat="1" applyFont="1" applyFill="1" applyBorder="1" applyAlignment="1">
      <alignment horizontal="distributed" vertical="center"/>
    </xf>
    <xf numFmtId="41" fontId="3" fillId="33" borderId="15" xfId="49" applyNumberFormat="1" applyFont="1" applyFill="1" applyBorder="1" applyAlignment="1">
      <alignment vertical="center"/>
    </xf>
    <xf numFmtId="41" fontId="3" fillId="33" borderId="16" xfId="49" applyNumberFormat="1" applyFont="1" applyFill="1" applyBorder="1" applyAlignment="1">
      <alignment vertical="center"/>
    </xf>
    <xf numFmtId="41" fontId="2" fillId="33" borderId="17" xfId="49" applyNumberFormat="1" applyFont="1" applyFill="1" applyBorder="1" applyAlignment="1">
      <alignment vertical="center"/>
    </xf>
    <xf numFmtId="41" fontId="2" fillId="33" borderId="18" xfId="49" applyNumberFormat="1" applyFont="1" applyFill="1" applyBorder="1" applyAlignment="1">
      <alignment vertical="center"/>
    </xf>
    <xf numFmtId="41" fontId="2" fillId="33" borderId="19" xfId="49" applyNumberFormat="1" applyFont="1" applyFill="1" applyBorder="1" applyAlignment="1">
      <alignment vertical="center"/>
    </xf>
    <xf numFmtId="41" fontId="2" fillId="33" borderId="20" xfId="49" applyNumberFormat="1" applyFont="1" applyFill="1" applyBorder="1" applyAlignment="1">
      <alignment vertical="center"/>
    </xf>
    <xf numFmtId="41" fontId="2" fillId="33" borderId="19" xfId="49" applyNumberFormat="1" applyFont="1" applyFill="1" applyBorder="1" applyAlignment="1">
      <alignment horizontal="right" vertical="center"/>
    </xf>
    <xf numFmtId="41" fontId="2" fillId="33" borderId="20" xfId="49" applyNumberFormat="1" applyFont="1" applyFill="1" applyBorder="1" applyAlignment="1">
      <alignment horizontal="right" vertical="center"/>
    </xf>
    <xf numFmtId="41" fontId="2" fillId="33" borderId="0" xfId="49" applyNumberFormat="1" applyFont="1" applyFill="1" applyAlignment="1">
      <alignment vertical="center"/>
    </xf>
    <xf numFmtId="41" fontId="2" fillId="33" borderId="21" xfId="49" applyNumberFormat="1" applyFont="1" applyFill="1" applyBorder="1" applyAlignment="1">
      <alignment horizontal="center" vertical="center" wrapText="1"/>
    </xf>
    <xf numFmtId="41" fontId="3" fillId="33" borderId="0" xfId="49" applyNumberFormat="1" applyFont="1" applyFill="1" applyAlignment="1">
      <alignment vertical="center"/>
    </xf>
    <xf numFmtId="0" fontId="4" fillId="33" borderId="0" xfId="49" applyNumberFormat="1" applyFont="1" applyFill="1" applyAlignment="1">
      <alignment vertical="center"/>
    </xf>
    <xf numFmtId="3" fontId="2" fillId="33" borderId="20" xfId="49" applyNumberFormat="1" applyFont="1" applyFill="1" applyBorder="1" applyAlignment="1">
      <alignment vertical="center"/>
    </xf>
    <xf numFmtId="41" fontId="3" fillId="33" borderId="11" xfId="49" applyNumberFormat="1" applyFont="1" applyFill="1" applyBorder="1" applyAlignment="1">
      <alignment vertical="center"/>
    </xf>
    <xf numFmtId="41" fontId="2" fillId="33" borderId="12" xfId="49" applyNumberFormat="1" applyFont="1" applyFill="1" applyBorder="1" applyAlignment="1">
      <alignment vertical="center"/>
    </xf>
    <xf numFmtId="41" fontId="2" fillId="33" borderId="13" xfId="49" applyNumberFormat="1" applyFont="1" applyFill="1" applyBorder="1" applyAlignment="1">
      <alignment vertical="center"/>
    </xf>
    <xf numFmtId="41" fontId="2" fillId="33" borderId="14" xfId="49" applyNumberFormat="1" applyFont="1" applyFill="1" applyBorder="1" applyAlignment="1">
      <alignment vertical="center"/>
    </xf>
    <xf numFmtId="3" fontId="2" fillId="33" borderId="21" xfId="49" applyNumberFormat="1" applyFont="1" applyFill="1" applyBorder="1" applyAlignment="1">
      <alignment horizontal="center" vertical="center"/>
    </xf>
    <xf numFmtId="3" fontId="2" fillId="33" borderId="11" xfId="49" applyNumberFormat="1" applyFont="1" applyFill="1" applyBorder="1" applyAlignment="1">
      <alignment horizontal="center" vertical="center"/>
    </xf>
    <xf numFmtId="41" fontId="3" fillId="33" borderId="20" xfId="49" applyNumberFormat="1" applyFont="1" applyFill="1" applyBorder="1" applyAlignment="1">
      <alignment vertical="center"/>
    </xf>
    <xf numFmtId="41" fontId="2" fillId="33" borderId="14" xfId="49" applyNumberFormat="1" applyFont="1" applyFill="1" applyBorder="1" applyAlignment="1">
      <alignment horizontal="right" vertical="center"/>
    </xf>
    <xf numFmtId="41" fontId="2" fillId="33" borderId="21" xfId="49" applyNumberFormat="1" applyFont="1" applyFill="1" applyBorder="1" applyAlignment="1">
      <alignment horizontal="center" vertical="center" wrapText="1"/>
    </xf>
    <xf numFmtId="41" fontId="2" fillId="33" borderId="21" xfId="49" applyNumberFormat="1" applyFont="1" applyFill="1" applyBorder="1" applyAlignment="1">
      <alignment horizontal="center" vertical="center"/>
    </xf>
    <xf numFmtId="3" fontId="2" fillId="33" borderId="1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showRowColHeaders="0" tabSelected="1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7" sqref="A67:M88"/>
    </sheetView>
  </sheetViews>
  <sheetFormatPr defaultColWidth="9.00390625" defaultRowHeight="13.5"/>
  <cols>
    <col min="1" max="1" width="11.25390625" style="2" customWidth="1"/>
    <col min="2" max="2" width="9.00390625" style="2" customWidth="1"/>
    <col min="3" max="3" width="8.25390625" style="2" customWidth="1"/>
    <col min="4" max="4" width="7.50390625" style="2" customWidth="1"/>
    <col min="5" max="5" width="9.00390625" style="2" customWidth="1"/>
    <col min="6" max="6" width="8.25390625" style="2" customWidth="1"/>
    <col min="7" max="7" width="7.50390625" style="2" customWidth="1"/>
    <col min="8" max="8" width="9.00390625" style="2" customWidth="1"/>
    <col min="9" max="9" width="8.25390625" style="2" customWidth="1"/>
    <col min="10" max="10" width="7.50390625" style="2" customWidth="1"/>
    <col min="11" max="11" width="9.00390625" style="2" customWidth="1"/>
    <col min="12" max="12" width="8.25390625" style="2" customWidth="1"/>
    <col min="13" max="13" width="7.50390625" style="2" customWidth="1"/>
    <col min="14" max="16384" width="9.00390625" style="2" customWidth="1"/>
  </cols>
  <sheetData>
    <row r="1" s="1" customFormat="1" ht="21">
      <c r="A1" s="25" t="s">
        <v>82</v>
      </c>
    </row>
    <row r="2" spans="2:13" ht="13.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>
      <c r="A3" s="37" t="s">
        <v>53</v>
      </c>
      <c r="B3" s="35" t="s">
        <v>87</v>
      </c>
      <c r="C3" s="36"/>
      <c r="D3" s="36"/>
      <c r="E3" s="35" t="s">
        <v>88</v>
      </c>
      <c r="F3" s="36"/>
      <c r="G3" s="36"/>
      <c r="H3" s="35" t="s">
        <v>89</v>
      </c>
      <c r="I3" s="36"/>
      <c r="J3" s="36"/>
      <c r="K3" s="35" t="s">
        <v>91</v>
      </c>
      <c r="L3" s="36"/>
      <c r="M3" s="36"/>
    </row>
    <row r="4" spans="1:13" ht="13.5">
      <c r="A4" s="37"/>
      <c r="B4" s="23" t="s">
        <v>57</v>
      </c>
      <c r="C4" s="23" t="s">
        <v>58</v>
      </c>
      <c r="D4" s="23" t="s">
        <v>59</v>
      </c>
      <c r="E4" s="23" t="s">
        <v>57</v>
      </c>
      <c r="F4" s="23" t="s">
        <v>58</v>
      </c>
      <c r="G4" s="23" t="s">
        <v>59</v>
      </c>
      <c r="H4" s="23" t="s">
        <v>57</v>
      </c>
      <c r="I4" s="23" t="s">
        <v>58</v>
      </c>
      <c r="J4" s="23" t="s">
        <v>59</v>
      </c>
      <c r="K4" s="23" t="s">
        <v>57</v>
      </c>
      <c r="L4" s="23" t="s">
        <v>58</v>
      </c>
      <c r="M4" s="23" t="s">
        <v>59</v>
      </c>
    </row>
    <row r="5" spans="1:13" s="1" customFormat="1" ht="13.5">
      <c r="A5" s="9" t="s">
        <v>0</v>
      </c>
      <c r="B5" s="33">
        <f aca="true" t="shared" si="0" ref="B5:G5">SUM(B6,B23:B58,B59,B61,B70,B73,B77,B83,B85)</f>
        <v>8118</v>
      </c>
      <c r="C5" s="33">
        <f t="shared" si="0"/>
        <v>8703</v>
      </c>
      <c r="D5" s="33">
        <f t="shared" si="0"/>
        <v>-585</v>
      </c>
      <c r="E5" s="14">
        <f t="shared" si="0"/>
        <v>7552</v>
      </c>
      <c r="F5" s="15">
        <f t="shared" si="0"/>
        <v>8269</v>
      </c>
      <c r="G5" s="27">
        <f t="shared" si="0"/>
        <v>-717</v>
      </c>
      <c r="H5" s="14">
        <f aca="true" t="shared" si="1" ref="H5:M5">SUM(H6,H23:H58,H59,H61,H70,H73,H77,H83,H85)</f>
        <v>7791</v>
      </c>
      <c r="I5" s="15">
        <f t="shared" si="1"/>
        <v>7956</v>
      </c>
      <c r="J5" s="27">
        <f t="shared" si="1"/>
        <v>-165</v>
      </c>
      <c r="K5" s="14">
        <f t="shared" si="1"/>
        <v>7769</v>
      </c>
      <c r="L5" s="15">
        <f t="shared" si="1"/>
        <v>8419</v>
      </c>
      <c r="M5" s="27">
        <f t="shared" si="1"/>
        <v>-650</v>
      </c>
    </row>
    <row r="6" spans="1:13" ht="13.5">
      <c r="A6" s="10" t="s">
        <v>60</v>
      </c>
      <c r="B6" s="16">
        <f>SUM(B7:B22)</f>
        <v>1447</v>
      </c>
      <c r="C6" s="17">
        <f>SUM(C7:C22)</f>
        <v>1916</v>
      </c>
      <c r="D6" s="28">
        <f>SUM(D7:D22)</f>
        <v>-469</v>
      </c>
      <c r="E6" s="16">
        <f aca="true" t="shared" si="2" ref="E6:L6">SUM(E7:E22)</f>
        <v>1348</v>
      </c>
      <c r="F6" s="17">
        <f t="shared" si="2"/>
        <v>1827</v>
      </c>
      <c r="G6" s="28">
        <f t="shared" si="2"/>
        <v>-479</v>
      </c>
      <c r="H6" s="16">
        <f>SUM(H7:H22)</f>
        <v>1348</v>
      </c>
      <c r="I6" s="17">
        <f>SUM(I7:I22)</f>
        <v>1710</v>
      </c>
      <c r="J6" s="28">
        <f>SUM(J7:J22)</f>
        <v>-362</v>
      </c>
      <c r="K6" s="16">
        <f>SUM(K7:K22)</f>
        <v>1427</v>
      </c>
      <c r="L6" s="17">
        <f t="shared" si="2"/>
        <v>1798</v>
      </c>
      <c r="M6" s="28">
        <f>SUM(M7:M22)</f>
        <v>-371</v>
      </c>
    </row>
    <row r="7" spans="1:13" ht="13.5">
      <c r="A7" s="11" t="s">
        <v>61</v>
      </c>
      <c r="B7" s="8">
        <v>79</v>
      </c>
      <c r="C7" s="6">
        <v>120</v>
      </c>
      <c r="D7" s="29">
        <f>B7-C7</f>
        <v>-41</v>
      </c>
      <c r="E7" s="8">
        <v>78</v>
      </c>
      <c r="F7" s="6">
        <v>118</v>
      </c>
      <c r="G7" s="29">
        <f>E7-F7</f>
        <v>-40</v>
      </c>
      <c r="H7" s="8">
        <v>87</v>
      </c>
      <c r="I7" s="6">
        <v>114</v>
      </c>
      <c r="J7" s="29">
        <f aca="true" t="shared" si="3" ref="J7:J58">H7-I7</f>
        <v>-27</v>
      </c>
      <c r="K7" s="8">
        <v>97</v>
      </c>
      <c r="L7" s="6">
        <v>104</v>
      </c>
      <c r="M7" s="29">
        <f aca="true" t="shared" si="4" ref="M7:M58">K7-L7</f>
        <v>-7</v>
      </c>
    </row>
    <row r="8" spans="1:13" ht="13.5">
      <c r="A8" s="11" t="s">
        <v>62</v>
      </c>
      <c r="B8" s="8">
        <v>41</v>
      </c>
      <c r="C8" s="6">
        <v>56</v>
      </c>
      <c r="D8" s="29">
        <f aca="true" t="shared" si="5" ref="D8:D58">B8-C8</f>
        <v>-15</v>
      </c>
      <c r="E8" s="8">
        <v>54</v>
      </c>
      <c r="F8" s="6">
        <v>83</v>
      </c>
      <c r="G8" s="29">
        <f aca="true" t="shared" si="6" ref="G8:G58">E8-F8</f>
        <v>-29</v>
      </c>
      <c r="H8" s="8">
        <v>43</v>
      </c>
      <c r="I8" s="6">
        <v>59</v>
      </c>
      <c r="J8" s="29">
        <f t="shared" si="3"/>
        <v>-16</v>
      </c>
      <c r="K8" s="8">
        <v>42</v>
      </c>
      <c r="L8" s="6">
        <v>89</v>
      </c>
      <c r="M8" s="29">
        <f t="shared" si="4"/>
        <v>-47</v>
      </c>
    </row>
    <row r="9" spans="1:13" ht="13.5">
      <c r="A9" s="11" t="s">
        <v>63</v>
      </c>
      <c r="B9" s="8">
        <v>54</v>
      </c>
      <c r="C9" s="6">
        <v>71</v>
      </c>
      <c r="D9" s="29">
        <f t="shared" si="5"/>
        <v>-17</v>
      </c>
      <c r="E9" s="8">
        <v>45</v>
      </c>
      <c r="F9" s="6">
        <v>106</v>
      </c>
      <c r="G9" s="29">
        <f t="shared" si="6"/>
        <v>-61</v>
      </c>
      <c r="H9" s="8">
        <v>54</v>
      </c>
      <c r="I9" s="6">
        <v>87</v>
      </c>
      <c r="J9" s="29">
        <f t="shared" si="3"/>
        <v>-33</v>
      </c>
      <c r="K9" s="8">
        <v>88</v>
      </c>
      <c r="L9" s="6">
        <v>94</v>
      </c>
      <c r="M9" s="29">
        <f t="shared" si="4"/>
        <v>-6</v>
      </c>
    </row>
    <row r="10" spans="1:13" ht="13.5">
      <c r="A10" s="11" t="s">
        <v>64</v>
      </c>
      <c r="B10" s="8">
        <v>65</v>
      </c>
      <c r="C10" s="6">
        <v>106</v>
      </c>
      <c r="D10" s="29">
        <f t="shared" si="5"/>
        <v>-41</v>
      </c>
      <c r="E10" s="8">
        <v>78</v>
      </c>
      <c r="F10" s="6">
        <v>96</v>
      </c>
      <c r="G10" s="29">
        <f t="shared" si="6"/>
        <v>-18</v>
      </c>
      <c r="H10" s="8">
        <v>56</v>
      </c>
      <c r="I10" s="6">
        <v>91</v>
      </c>
      <c r="J10" s="29">
        <f t="shared" si="3"/>
        <v>-35</v>
      </c>
      <c r="K10" s="8">
        <v>74</v>
      </c>
      <c r="L10" s="6">
        <v>107</v>
      </c>
      <c r="M10" s="29">
        <f t="shared" si="4"/>
        <v>-33</v>
      </c>
    </row>
    <row r="11" spans="1:13" ht="13.5">
      <c r="A11" s="11" t="s">
        <v>65</v>
      </c>
      <c r="B11" s="8">
        <v>101</v>
      </c>
      <c r="C11" s="6">
        <v>156</v>
      </c>
      <c r="D11" s="29">
        <f t="shared" si="5"/>
        <v>-55</v>
      </c>
      <c r="E11" s="8">
        <v>91</v>
      </c>
      <c r="F11" s="6">
        <v>139</v>
      </c>
      <c r="G11" s="29">
        <f t="shared" si="6"/>
        <v>-48</v>
      </c>
      <c r="H11" s="8">
        <v>113</v>
      </c>
      <c r="I11" s="6">
        <v>134</v>
      </c>
      <c r="J11" s="29">
        <f t="shared" si="3"/>
        <v>-21</v>
      </c>
      <c r="K11" s="8">
        <v>85</v>
      </c>
      <c r="L11" s="6">
        <v>130</v>
      </c>
      <c r="M11" s="29">
        <f t="shared" si="4"/>
        <v>-45</v>
      </c>
    </row>
    <row r="12" spans="1:13" ht="13.5">
      <c r="A12" s="11" t="s">
        <v>66</v>
      </c>
      <c r="B12" s="8">
        <v>107</v>
      </c>
      <c r="C12" s="6">
        <v>166</v>
      </c>
      <c r="D12" s="29">
        <f t="shared" si="5"/>
        <v>-59</v>
      </c>
      <c r="E12" s="8">
        <v>98</v>
      </c>
      <c r="F12" s="6">
        <v>148</v>
      </c>
      <c r="G12" s="29">
        <f t="shared" si="6"/>
        <v>-50</v>
      </c>
      <c r="H12" s="8">
        <v>106</v>
      </c>
      <c r="I12" s="6">
        <v>165</v>
      </c>
      <c r="J12" s="29">
        <f t="shared" si="3"/>
        <v>-59</v>
      </c>
      <c r="K12" s="8">
        <v>114</v>
      </c>
      <c r="L12" s="6">
        <v>176</v>
      </c>
      <c r="M12" s="29">
        <f t="shared" si="4"/>
        <v>-62</v>
      </c>
    </row>
    <row r="13" spans="1:13" ht="13.5">
      <c r="A13" s="11" t="s">
        <v>67</v>
      </c>
      <c r="B13" s="8">
        <v>100</v>
      </c>
      <c r="C13" s="6">
        <v>78</v>
      </c>
      <c r="D13" s="29">
        <f t="shared" si="5"/>
        <v>22</v>
      </c>
      <c r="E13" s="8">
        <v>61</v>
      </c>
      <c r="F13" s="6">
        <v>77</v>
      </c>
      <c r="G13" s="29">
        <f t="shared" si="6"/>
        <v>-16</v>
      </c>
      <c r="H13" s="8">
        <v>55</v>
      </c>
      <c r="I13" s="6">
        <v>95</v>
      </c>
      <c r="J13" s="29">
        <f t="shared" si="3"/>
        <v>-40</v>
      </c>
      <c r="K13" s="8">
        <v>56</v>
      </c>
      <c r="L13" s="6">
        <v>69</v>
      </c>
      <c r="M13" s="29">
        <f t="shared" si="4"/>
        <v>-13</v>
      </c>
    </row>
    <row r="14" spans="1:13" ht="13.5">
      <c r="A14" s="11" t="s">
        <v>68</v>
      </c>
      <c r="B14" s="8">
        <v>68</v>
      </c>
      <c r="C14" s="6">
        <v>84</v>
      </c>
      <c r="D14" s="29">
        <f t="shared" si="5"/>
        <v>-16</v>
      </c>
      <c r="E14" s="8">
        <v>53</v>
      </c>
      <c r="F14" s="6">
        <v>81</v>
      </c>
      <c r="G14" s="29">
        <f t="shared" si="6"/>
        <v>-28</v>
      </c>
      <c r="H14" s="8">
        <v>51</v>
      </c>
      <c r="I14" s="6">
        <v>57</v>
      </c>
      <c r="J14" s="29">
        <f t="shared" si="3"/>
        <v>-6</v>
      </c>
      <c r="K14" s="8">
        <v>64</v>
      </c>
      <c r="L14" s="6">
        <v>79</v>
      </c>
      <c r="M14" s="29">
        <f t="shared" si="4"/>
        <v>-15</v>
      </c>
    </row>
    <row r="15" spans="1:13" ht="13.5">
      <c r="A15" s="11" t="s">
        <v>69</v>
      </c>
      <c r="B15" s="8">
        <v>49</v>
      </c>
      <c r="C15" s="6">
        <v>74</v>
      </c>
      <c r="D15" s="29">
        <f t="shared" si="5"/>
        <v>-25</v>
      </c>
      <c r="E15" s="8">
        <v>34</v>
      </c>
      <c r="F15" s="6">
        <v>62</v>
      </c>
      <c r="G15" s="29">
        <f t="shared" si="6"/>
        <v>-28</v>
      </c>
      <c r="H15" s="8">
        <v>49</v>
      </c>
      <c r="I15" s="6">
        <v>59</v>
      </c>
      <c r="J15" s="29">
        <f t="shared" si="3"/>
        <v>-10</v>
      </c>
      <c r="K15" s="8">
        <v>40</v>
      </c>
      <c r="L15" s="6">
        <v>72</v>
      </c>
      <c r="M15" s="29">
        <f t="shared" si="4"/>
        <v>-32</v>
      </c>
    </row>
    <row r="16" spans="1:13" ht="13.5">
      <c r="A16" s="11" t="s">
        <v>70</v>
      </c>
      <c r="B16" s="8">
        <v>99</v>
      </c>
      <c r="C16" s="6">
        <v>141</v>
      </c>
      <c r="D16" s="29">
        <f t="shared" si="5"/>
        <v>-42</v>
      </c>
      <c r="E16" s="8">
        <v>134</v>
      </c>
      <c r="F16" s="6">
        <v>137</v>
      </c>
      <c r="G16" s="29">
        <f t="shared" si="6"/>
        <v>-3</v>
      </c>
      <c r="H16" s="8">
        <v>134</v>
      </c>
      <c r="I16" s="6">
        <v>160</v>
      </c>
      <c r="J16" s="29">
        <f t="shared" si="3"/>
        <v>-26</v>
      </c>
      <c r="K16" s="8">
        <v>146</v>
      </c>
      <c r="L16" s="6">
        <v>151</v>
      </c>
      <c r="M16" s="29">
        <f t="shared" si="4"/>
        <v>-5</v>
      </c>
    </row>
    <row r="17" spans="1:13" ht="13.5">
      <c r="A17" s="11" t="s">
        <v>71</v>
      </c>
      <c r="B17" s="8">
        <v>64</v>
      </c>
      <c r="C17" s="6">
        <v>152</v>
      </c>
      <c r="D17" s="29">
        <f t="shared" si="5"/>
        <v>-88</v>
      </c>
      <c r="E17" s="8">
        <v>44</v>
      </c>
      <c r="F17" s="6">
        <v>108</v>
      </c>
      <c r="G17" s="29">
        <f t="shared" si="6"/>
        <v>-64</v>
      </c>
      <c r="H17" s="8">
        <v>78</v>
      </c>
      <c r="I17" s="6">
        <v>95</v>
      </c>
      <c r="J17" s="29">
        <f t="shared" si="3"/>
        <v>-17</v>
      </c>
      <c r="K17" s="8">
        <v>67</v>
      </c>
      <c r="L17" s="6">
        <v>92</v>
      </c>
      <c r="M17" s="29">
        <f t="shared" si="4"/>
        <v>-25</v>
      </c>
    </row>
    <row r="18" spans="1:13" ht="13.5">
      <c r="A18" s="11" t="s">
        <v>72</v>
      </c>
      <c r="B18" s="8">
        <v>179</v>
      </c>
      <c r="C18" s="6">
        <v>98</v>
      </c>
      <c r="D18" s="29">
        <f t="shared" si="5"/>
        <v>81</v>
      </c>
      <c r="E18" s="8">
        <v>150</v>
      </c>
      <c r="F18" s="6">
        <v>103</v>
      </c>
      <c r="G18" s="29">
        <f t="shared" si="6"/>
        <v>47</v>
      </c>
      <c r="H18" s="8">
        <v>101</v>
      </c>
      <c r="I18" s="6">
        <v>103</v>
      </c>
      <c r="J18" s="29">
        <f t="shared" si="3"/>
        <v>-2</v>
      </c>
      <c r="K18" s="8">
        <v>161</v>
      </c>
      <c r="L18" s="6">
        <v>109</v>
      </c>
      <c r="M18" s="29">
        <f t="shared" si="4"/>
        <v>52</v>
      </c>
    </row>
    <row r="19" spans="1:13" ht="13.5">
      <c r="A19" s="11" t="s">
        <v>73</v>
      </c>
      <c r="B19" s="8">
        <v>72</v>
      </c>
      <c r="C19" s="6">
        <v>96</v>
      </c>
      <c r="D19" s="29">
        <f t="shared" si="5"/>
        <v>-24</v>
      </c>
      <c r="E19" s="8">
        <v>56</v>
      </c>
      <c r="F19" s="6">
        <v>93</v>
      </c>
      <c r="G19" s="29">
        <f t="shared" si="6"/>
        <v>-37</v>
      </c>
      <c r="H19" s="8">
        <v>60</v>
      </c>
      <c r="I19" s="6">
        <v>87</v>
      </c>
      <c r="J19" s="29">
        <f t="shared" si="3"/>
        <v>-27</v>
      </c>
      <c r="K19" s="8">
        <v>56</v>
      </c>
      <c r="L19" s="6">
        <v>92</v>
      </c>
      <c r="M19" s="29">
        <f t="shared" si="4"/>
        <v>-36</v>
      </c>
    </row>
    <row r="20" spans="1:13" ht="13.5">
      <c r="A20" s="11" t="s">
        <v>74</v>
      </c>
      <c r="B20" s="8">
        <v>177</v>
      </c>
      <c r="C20" s="6">
        <v>267</v>
      </c>
      <c r="D20" s="29">
        <f t="shared" si="5"/>
        <v>-90</v>
      </c>
      <c r="E20" s="8">
        <v>215</v>
      </c>
      <c r="F20" s="6">
        <v>275</v>
      </c>
      <c r="G20" s="29">
        <f t="shared" si="6"/>
        <v>-60</v>
      </c>
      <c r="H20" s="8">
        <v>166</v>
      </c>
      <c r="I20" s="6">
        <v>201</v>
      </c>
      <c r="J20" s="29">
        <f t="shared" si="3"/>
        <v>-35</v>
      </c>
      <c r="K20" s="8">
        <v>184</v>
      </c>
      <c r="L20" s="6">
        <v>225</v>
      </c>
      <c r="M20" s="29">
        <f t="shared" si="4"/>
        <v>-41</v>
      </c>
    </row>
    <row r="21" spans="1:13" ht="13.5">
      <c r="A21" s="11" t="s">
        <v>75</v>
      </c>
      <c r="B21" s="8">
        <v>108</v>
      </c>
      <c r="C21" s="6">
        <v>117</v>
      </c>
      <c r="D21" s="29">
        <f t="shared" si="5"/>
        <v>-9</v>
      </c>
      <c r="E21" s="8">
        <v>78</v>
      </c>
      <c r="F21" s="6">
        <v>99</v>
      </c>
      <c r="G21" s="29">
        <f t="shared" si="6"/>
        <v>-21</v>
      </c>
      <c r="H21" s="8">
        <v>88</v>
      </c>
      <c r="I21" s="6">
        <v>98</v>
      </c>
      <c r="J21" s="29">
        <f t="shared" si="3"/>
        <v>-10</v>
      </c>
      <c r="K21" s="8">
        <v>62</v>
      </c>
      <c r="L21" s="6">
        <v>102</v>
      </c>
      <c r="M21" s="29">
        <f t="shared" si="4"/>
        <v>-40</v>
      </c>
    </row>
    <row r="22" spans="1:13" ht="13.5">
      <c r="A22" s="12" t="s">
        <v>76</v>
      </c>
      <c r="B22" s="18">
        <v>84</v>
      </c>
      <c r="C22" s="19">
        <v>134</v>
      </c>
      <c r="D22" s="30">
        <f t="shared" si="5"/>
        <v>-50</v>
      </c>
      <c r="E22" s="18">
        <v>79</v>
      </c>
      <c r="F22" s="19">
        <v>102</v>
      </c>
      <c r="G22" s="30">
        <f t="shared" si="6"/>
        <v>-23</v>
      </c>
      <c r="H22" s="18">
        <v>107</v>
      </c>
      <c r="I22" s="19">
        <v>105</v>
      </c>
      <c r="J22" s="30">
        <f t="shared" si="3"/>
        <v>2</v>
      </c>
      <c r="K22" s="18">
        <v>91</v>
      </c>
      <c r="L22" s="19">
        <v>107</v>
      </c>
      <c r="M22" s="30">
        <f t="shared" si="4"/>
        <v>-16</v>
      </c>
    </row>
    <row r="23" spans="1:13" ht="13.5">
      <c r="A23" s="13" t="s">
        <v>1</v>
      </c>
      <c r="B23" s="8">
        <v>399</v>
      </c>
      <c r="C23" s="6">
        <v>402</v>
      </c>
      <c r="D23" s="29">
        <f t="shared" si="5"/>
        <v>-3</v>
      </c>
      <c r="E23" s="8">
        <v>360</v>
      </c>
      <c r="F23" s="6">
        <v>358</v>
      </c>
      <c r="G23" s="29">
        <f t="shared" si="6"/>
        <v>2</v>
      </c>
      <c r="H23" s="8">
        <v>442</v>
      </c>
      <c r="I23" s="6">
        <v>356</v>
      </c>
      <c r="J23" s="29">
        <f t="shared" si="3"/>
        <v>86</v>
      </c>
      <c r="K23" s="8">
        <v>473</v>
      </c>
      <c r="L23" s="6">
        <v>374</v>
      </c>
      <c r="M23" s="29">
        <f t="shared" si="4"/>
        <v>99</v>
      </c>
    </row>
    <row r="24" spans="1:13" ht="13.5">
      <c r="A24" s="13" t="s">
        <v>2</v>
      </c>
      <c r="B24" s="8">
        <v>148</v>
      </c>
      <c r="C24" s="6">
        <v>118</v>
      </c>
      <c r="D24" s="29">
        <f t="shared" si="5"/>
        <v>30</v>
      </c>
      <c r="E24" s="8">
        <v>104</v>
      </c>
      <c r="F24" s="6">
        <v>133</v>
      </c>
      <c r="G24" s="29">
        <f t="shared" si="6"/>
        <v>-29</v>
      </c>
      <c r="H24" s="8">
        <v>127</v>
      </c>
      <c r="I24" s="6">
        <v>123</v>
      </c>
      <c r="J24" s="29">
        <f t="shared" si="3"/>
        <v>4</v>
      </c>
      <c r="K24" s="8">
        <v>129</v>
      </c>
      <c r="L24" s="6">
        <v>131</v>
      </c>
      <c r="M24" s="29">
        <f t="shared" si="4"/>
        <v>-2</v>
      </c>
    </row>
    <row r="25" spans="1:13" ht="13.5">
      <c r="A25" s="13" t="s">
        <v>3</v>
      </c>
      <c r="B25" s="8">
        <v>58</v>
      </c>
      <c r="C25" s="6">
        <v>84</v>
      </c>
      <c r="D25" s="29">
        <f t="shared" si="5"/>
        <v>-26</v>
      </c>
      <c r="E25" s="8">
        <v>47</v>
      </c>
      <c r="F25" s="6">
        <v>78</v>
      </c>
      <c r="G25" s="29">
        <f t="shared" si="6"/>
        <v>-31</v>
      </c>
      <c r="H25" s="8">
        <v>60</v>
      </c>
      <c r="I25" s="6">
        <v>72</v>
      </c>
      <c r="J25" s="29">
        <f t="shared" si="3"/>
        <v>-12</v>
      </c>
      <c r="K25" s="8">
        <v>63</v>
      </c>
      <c r="L25" s="6">
        <v>69</v>
      </c>
      <c r="M25" s="29">
        <f t="shared" si="4"/>
        <v>-6</v>
      </c>
    </row>
    <row r="26" spans="1:13" ht="13.5">
      <c r="A26" s="13" t="s">
        <v>4</v>
      </c>
      <c r="B26" s="8">
        <v>85</v>
      </c>
      <c r="C26" s="6">
        <v>113</v>
      </c>
      <c r="D26" s="29">
        <f t="shared" si="5"/>
        <v>-28</v>
      </c>
      <c r="E26" s="8">
        <v>91</v>
      </c>
      <c r="F26" s="6">
        <v>109</v>
      </c>
      <c r="G26" s="29">
        <f t="shared" si="6"/>
        <v>-18</v>
      </c>
      <c r="H26" s="8">
        <v>89</v>
      </c>
      <c r="I26" s="6">
        <v>117</v>
      </c>
      <c r="J26" s="29">
        <f t="shared" si="3"/>
        <v>-28</v>
      </c>
      <c r="K26" s="8">
        <v>106</v>
      </c>
      <c r="L26" s="6">
        <v>106</v>
      </c>
      <c r="M26" s="29">
        <f t="shared" si="4"/>
        <v>0</v>
      </c>
    </row>
    <row r="27" spans="1:13" ht="13.5">
      <c r="A27" s="13" t="s">
        <v>5</v>
      </c>
      <c r="B27" s="8">
        <v>147</v>
      </c>
      <c r="C27" s="6">
        <v>141</v>
      </c>
      <c r="D27" s="29">
        <f t="shared" si="5"/>
        <v>6</v>
      </c>
      <c r="E27" s="8">
        <v>120</v>
      </c>
      <c r="F27" s="6">
        <v>153</v>
      </c>
      <c r="G27" s="29">
        <f t="shared" si="6"/>
        <v>-33</v>
      </c>
      <c r="H27" s="8">
        <v>117</v>
      </c>
      <c r="I27" s="6">
        <v>130</v>
      </c>
      <c r="J27" s="29">
        <f t="shared" si="3"/>
        <v>-13</v>
      </c>
      <c r="K27" s="8">
        <v>152</v>
      </c>
      <c r="L27" s="6">
        <v>162</v>
      </c>
      <c r="M27" s="29">
        <f t="shared" si="4"/>
        <v>-10</v>
      </c>
    </row>
    <row r="28" spans="1:13" ht="13.5">
      <c r="A28" s="13" t="s">
        <v>6</v>
      </c>
      <c r="B28" s="8">
        <v>328</v>
      </c>
      <c r="C28" s="6">
        <v>418</v>
      </c>
      <c r="D28" s="29">
        <f t="shared" si="5"/>
        <v>-90</v>
      </c>
      <c r="E28" s="8">
        <v>281</v>
      </c>
      <c r="F28" s="6">
        <v>396</v>
      </c>
      <c r="G28" s="29">
        <f t="shared" si="6"/>
        <v>-115</v>
      </c>
      <c r="H28" s="8">
        <v>303</v>
      </c>
      <c r="I28" s="6">
        <v>436</v>
      </c>
      <c r="J28" s="29">
        <f t="shared" si="3"/>
        <v>-133</v>
      </c>
      <c r="K28" s="8">
        <v>281</v>
      </c>
      <c r="L28" s="6">
        <v>396</v>
      </c>
      <c r="M28" s="29">
        <f t="shared" si="4"/>
        <v>-115</v>
      </c>
    </row>
    <row r="29" spans="1:13" ht="13.5">
      <c r="A29" s="13" t="s">
        <v>7</v>
      </c>
      <c r="B29" s="8">
        <v>21</v>
      </c>
      <c r="C29" s="6">
        <v>14</v>
      </c>
      <c r="D29" s="29">
        <f t="shared" si="5"/>
        <v>7</v>
      </c>
      <c r="E29" s="8">
        <v>29</v>
      </c>
      <c r="F29" s="6">
        <v>19</v>
      </c>
      <c r="G29" s="29">
        <f t="shared" si="6"/>
        <v>10</v>
      </c>
      <c r="H29" s="8">
        <v>15</v>
      </c>
      <c r="I29" s="6">
        <v>13</v>
      </c>
      <c r="J29" s="29">
        <f t="shared" si="3"/>
        <v>2</v>
      </c>
      <c r="K29" s="8">
        <v>17</v>
      </c>
      <c r="L29" s="6">
        <v>23</v>
      </c>
      <c r="M29" s="29">
        <f t="shared" si="4"/>
        <v>-6</v>
      </c>
    </row>
    <row r="30" spans="1:13" ht="13.5">
      <c r="A30" s="13" t="s">
        <v>8</v>
      </c>
      <c r="B30" s="8">
        <v>116</v>
      </c>
      <c r="C30" s="6">
        <v>123</v>
      </c>
      <c r="D30" s="29">
        <f t="shared" si="5"/>
        <v>-7</v>
      </c>
      <c r="E30" s="8">
        <v>95</v>
      </c>
      <c r="F30" s="6">
        <v>127</v>
      </c>
      <c r="G30" s="29">
        <f t="shared" si="6"/>
        <v>-32</v>
      </c>
      <c r="H30" s="8">
        <v>122</v>
      </c>
      <c r="I30" s="6">
        <v>124</v>
      </c>
      <c r="J30" s="29">
        <f t="shared" si="3"/>
        <v>-2</v>
      </c>
      <c r="K30" s="8">
        <v>125</v>
      </c>
      <c r="L30" s="6">
        <v>165</v>
      </c>
      <c r="M30" s="29">
        <f t="shared" si="4"/>
        <v>-40</v>
      </c>
    </row>
    <row r="31" spans="1:13" ht="13.5">
      <c r="A31" s="13" t="s">
        <v>9</v>
      </c>
      <c r="B31" s="8">
        <v>288</v>
      </c>
      <c r="C31" s="6">
        <v>323</v>
      </c>
      <c r="D31" s="29">
        <f t="shared" si="5"/>
        <v>-35</v>
      </c>
      <c r="E31" s="8">
        <v>302</v>
      </c>
      <c r="F31" s="6">
        <v>379</v>
      </c>
      <c r="G31" s="29">
        <f t="shared" si="6"/>
        <v>-77</v>
      </c>
      <c r="H31" s="8">
        <v>381</v>
      </c>
      <c r="I31" s="6">
        <v>305</v>
      </c>
      <c r="J31" s="29">
        <f t="shared" si="3"/>
        <v>76</v>
      </c>
      <c r="K31" s="8">
        <v>340</v>
      </c>
      <c r="L31" s="6">
        <v>349</v>
      </c>
      <c r="M31" s="29">
        <f t="shared" si="4"/>
        <v>-9</v>
      </c>
    </row>
    <row r="32" spans="1:13" ht="13.5">
      <c r="A32" s="13" t="s">
        <v>10</v>
      </c>
      <c r="B32" s="8">
        <v>1345</v>
      </c>
      <c r="C32" s="6">
        <v>1073</v>
      </c>
      <c r="D32" s="29">
        <f t="shared" si="5"/>
        <v>272</v>
      </c>
      <c r="E32" s="8">
        <v>1253</v>
      </c>
      <c r="F32" s="6">
        <v>997</v>
      </c>
      <c r="G32" s="29">
        <f t="shared" si="6"/>
        <v>256</v>
      </c>
      <c r="H32" s="8">
        <v>1285</v>
      </c>
      <c r="I32" s="6">
        <v>1034</v>
      </c>
      <c r="J32" s="29">
        <f t="shared" si="3"/>
        <v>251</v>
      </c>
      <c r="K32" s="8">
        <v>1272</v>
      </c>
      <c r="L32" s="6">
        <v>978</v>
      </c>
      <c r="M32" s="29">
        <f t="shared" si="4"/>
        <v>294</v>
      </c>
    </row>
    <row r="33" spans="1:13" ht="13.5">
      <c r="A33" s="13" t="s">
        <v>11</v>
      </c>
      <c r="B33" s="8">
        <v>921</v>
      </c>
      <c r="C33" s="6">
        <v>899</v>
      </c>
      <c r="D33" s="29">
        <f t="shared" si="5"/>
        <v>22</v>
      </c>
      <c r="E33" s="8">
        <v>885</v>
      </c>
      <c r="F33" s="6">
        <v>821</v>
      </c>
      <c r="G33" s="29">
        <f t="shared" si="6"/>
        <v>64</v>
      </c>
      <c r="H33" s="8">
        <v>927</v>
      </c>
      <c r="I33" s="6">
        <v>804</v>
      </c>
      <c r="J33" s="29">
        <f t="shared" si="3"/>
        <v>123</v>
      </c>
      <c r="K33" s="8">
        <v>753</v>
      </c>
      <c r="L33" s="6">
        <v>802</v>
      </c>
      <c r="M33" s="29">
        <f t="shared" si="4"/>
        <v>-49</v>
      </c>
    </row>
    <row r="34" spans="1:13" ht="13.5">
      <c r="A34" s="13" t="s">
        <v>12</v>
      </c>
      <c r="B34" s="8">
        <v>605</v>
      </c>
      <c r="C34" s="6">
        <v>577</v>
      </c>
      <c r="D34" s="29">
        <f t="shared" si="5"/>
        <v>28</v>
      </c>
      <c r="E34" s="8">
        <v>489</v>
      </c>
      <c r="F34" s="6">
        <v>576</v>
      </c>
      <c r="G34" s="29">
        <f t="shared" si="6"/>
        <v>-87</v>
      </c>
      <c r="H34" s="8">
        <v>450</v>
      </c>
      <c r="I34" s="6">
        <v>566</v>
      </c>
      <c r="J34" s="29">
        <f t="shared" si="3"/>
        <v>-116</v>
      </c>
      <c r="K34" s="8">
        <v>529</v>
      </c>
      <c r="L34" s="6">
        <v>694</v>
      </c>
      <c r="M34" s="29">
        <f t="shared" si="4"/>
        <v>-165</v>
      </c>
    </row>
    <row r="35" spans="1:13" ht="13.5">
      <c r="A35" s="13" t="s">
        <v>13</v>
      </c>
      <c r="B35" s="8">
        <v>248</v>
      </c>
      <c r="C35" s="6">
        <v>227</v>
      </c>
      <c r="D35" s="29">
        <f t="shared" si="5"/>
        <v>21</v>
      </c>
      <c r="E35" s="8">
        <v>194</v>
      </c>
      <c r="F35" s="6">
        <v>253</v>
      </c>
      <c r="G35" s="29">
        <f t="shared" si="6"/>
        <v>-59</v>
      </c>
      <c r="H35" s="8">
        <v>198</v>
      </c>
      <c r="I35" s="6">
        <v>240</v>
      </c>
      <c r="J35" s="29">
        <f t="shared" si="3"/>
        <v>-42</v>
      </c>
      <c r="K35" s="8">
        <v>181</v>
      </c>
      <c r="L35" s="6">
        <v>291</v>
      </c>
      <c r="M35" s="29">
        <f t="shared" si="4"/>
        <v>-110</v>
      </c>
    </row>
    <row r="36" spans="1:13" ht="13.5">
      <c r="A36" s="13" t="s">
        <v>14</v>
      </c>
      <c r="B36" s="8">
        <v>21</v>
      </c>
      <c r="C36" s="6">
        <v>21</v>
      </c>
      <c r="D36" s="29">
        <f t="shared" si="5"/>
        <v>0</v>
      </c>
      <c r="E36" s="8">
        <v>21</v>
      </c>
      <c r="F36" s="6">
        <v>22</v>
      </c>
      <c r="G36" s="29">
        <f t="shared" si="6"/>
        <v>-1</v>
      </c>
      <c r="H36" s="8">
        <v>22</v>
      </c>
      <c r="I36" s="6">
        <v>10</v>
      </c>
      <c r="J36" s="29">
        <f t="shared" si="3"/>
        <v>12</v>
      </c>
      <c r="K36" s="8">
        <v>35</v>
      </c>
      <c r="L36" s="6">
        <v>14</v>
      </c>
      <c r="M36" s="29">
        <f t="shared" si="4"/>
        <v>21</v>
      </c>
    </row>
    <row r="37" spans="1:13" ht="13.5">
      <c r="A37" s="13" t="s">
        <v>15</v>
      </c>
      <c r="B37" s="8">
        <v>33</v>
      </c>
      <c r="C37" s="6">
        <v>44</v>
      </c>
      <c r="D37" s="29">
        <f t="shared" si="5"/>
        <v>-11</v>
      </c>
      <c r="E37" s="8">
        <v>20</v>
      </c>
      <c r="F37" s="6">
        <v>39</v>
      </c>
      <c r="G37" s="29">
        <f t="shared" si="6"/>
        <v>-19</v>
      </c>
      <c r="H37" s="8">
        <v>32</v>
      </c>
      <c r="I37" s="6">
        <v>26</v>
      </c>
      <c r="J37" s="29">
        <f t="shared" si="3"/>
        <v>6</v>
      </c>
      <c r="K37" s="8">
        <v>27</v>
      </c>
      <c r="L37" s="6">
        <v>29</v>
      </c>
      <c r="M37" s="29">
        <f t="shared" si="4"/>
        <v>-2</v>
      </c>
    </row>
    <row r="38" spans="1:13" ht="13.5">
      <c r="A38" s="13" t="s">
        <v>16</v>
      </c>
      <c r="B38" s="8">
        <v>26</v>
      </c>
      <c r="C38" s="6">
        <v>28</v>
      </c>
      <c r="D38" s="29">
        <f t="shared" si="5"/>
        <v>-2</v>
      </c>
      <c r="E38" s="8">
        <v>11</v>
      </c>
      <c r="F38" s="6">
        <v>27</v>
      </c>
      <c r="G38" s="29">
        <f t="shared" si="6"/>
        <v>-16</v>
      </c>
      <c r="H38" s="8">
        <v>30</v>
      </c>
      <c r="I38" s="6">
        <v>30</v>
      </c>
      <c r="J38" s="29">
        <f t="shared" si="3"/>
        <v>0</v>
      </c>
      <c r="K38" s="8">
        <v>23</v>
      </c>
      <c r="L38" s="6">
        <v>28</v>
      </c>
      <c r="M38" s="29">
        <f t="shared" si="4"/>
        <v>-5</v>
      </c>
    </row>
    <row r="39" spans="1:13" ht="13.5">
      <c r="A39" s="13" t="s">
        <v>17</v>
      </c>
      <c r="B39" s="8">
        <v>67</v>
      </c>
      <c r="C39" s="6">
        <v>88</v>
      </c>
      <c r="D39" s="29">
        <f t="shared" si="5"/>
        <v>-21</v>
      </c>
      <c r="E39" s="8">
        <v>55</v>
      </c>
      <c r="F39" s="6">
        <v>64</v>
      </c>
      <c r="G39" s="29">
        <f t="shared" si="6"/>
        <v>-9</v>
      </c>
      <c r="H39" s="8">
        <v>81</v>
      </c>
      <c r="I39" s="6">
        <v>66</v>
      </c>
      <c r="J39" s="29">
        <f t="shared" si="3"/>
        <v>15</v>
      </c>
      <c r="K39" s="8">
        <v>65</v>
      </c>
      <c r="L39" s="6">
        <v>72</v>
      </c>
      <c r="M39" s="29">
        <f t="shared" si="4"/>
        <v>-7</v>
      </c>
    </row>
    <row r="40" spans="1:13" ht="13.5">
      <c r="A40" s="13" t="s">
        <v>18</v>
      </c>
      <c r="B40" s="8">
        <v>50</v>
      </c>
      <c r="C40" s="6">
        <v>40</v>
      </c>
      <c r="D40" s="29">
        <f t="shared" si="5"/>
        <v>10</v>
      </c>
      <c r="E40" s="8">
        <v>105</v>
      </c>
      <c r="F40" s="6">
        <v>74</v>
      </c>
      <c r="G40" s="29">
        <f t="shared" si="6"/>
        <v>31</v>
      </c>
      <c r="H40" s="8">
        <v>75</v>
      </c>
      <c r="I40" s="6">
        <v>51</v>
      </c>
      <c r="J40" s="29">
        <f t="shared" si="3"/>
        <v>24</v>
      </c>
      <c r="K40" s="8">
        <v>46</v>
      </c>
      <c r="L40" s="6">
        <v>63</v>
      </c>
      <c r="M40" s="29">
        <f t="shared" si="4"/>
        <v>-17</v>
      </c>
    </row>
    <row r="41" spans="1:13" ht="13.5">
      <c r="A41" s="13" t="s">
        <v>19</v>
      </c>
      <c r="B41" s="8">
        <v>27</v>
      </c>
      <c r="C41" s="6">
        <v>37</v>
      </c>
      <c r="D41" s="29">
        <f t="shared" si="5"/>
        <v>-10</v>
      </c>
      <c r="E41" s="8">
        <v>62</v>
      </c>
      <c r="F41" s="6">
        <v>39</v>
      </c>
      <c r="G41" s="29">
        <f t="shared" si="6"/>
        <v>23</v>
      </c>
      <c r="H41" s="8">
        <v>54</v>
      </c>
      <c r="I41" s="6">
        <v>53</v>
      </c>
      <c r="J41" s="29">
        <f t="shared" si="3"/>
        <v>1</v>
      </c>
      <c r="K41" s="8">
        <v>45</v>
      </c>
      <c r="L41" s="6">
        <v>35</v>
      </c>
      <c r="M41" s="29">
        <f t="shared" si="4"/>
        <v>10</v>
      </c>
    </row>
    <row r="42" spans="1:13" ht="13.5">
      <c r="A42" s="13" t="s">
        <v>56</v>
      </c>
      <c r="B42" s="8">
        <v>44</v>
      </c>
      <c r="C42" s="6">
        <v>99</v>
      </c>
      <c r="D42" s="29">
        <f t="shared" si="5"/>
        <v>-55</v>
      </c>
      <c r="E42" s="8">
        <v>48</v>
      </c>
      <c r="F42" s="6">
        <v>71</v>
      </c>
      <c r="G42" s="29">
        <f t="shared" si="6"/>
        <v>-23</v>
      </c>
      <c r="H42" s="8">
        <v>48</v>
      </c>
      <c r="I42" s="6">
        <v>60</v>
      </c>
      <c r="J42" s="29">
        <f t="shared" si="3"/>
        <v>-12</v>
      </c>
      <c r="K42" s="8">
        <v>41</v>
      </c>
      <c r="L42" s="6">
        <v>51</v>
      </c>
      <c r="M42" s="29">
        <f t="shared" si="4"/>
        <v>-10</v>
      </c>
    </row>
    <row r="43" spans="1:13" ht="13.5">
      <c r="A43" s="13" t="s">
        <v>20</v>
      </c>
      <c r="B43" s="8">
        <v>107</v>
      </c>
      <c r="C43" s="6">
        <v>108</v>
      </c>
      <c r="D43" s="29">
        <f t="shared" si="5"/>
        <v>-1</v>
      </c>
      <c r="E43" s="8">
        <v>109</v>
      </c>
      <c r="F43" s="6">
        <v>109</v>
      </c>
      <c r="G43" s="29">
        <f t="shared" si="6"/>
        <v>0</v>
      </c>
      <c r="H43" s="8">
        <v>108</v>
      </c>
      <c r="I43" s="6">
        <v>119</v>
      </c>
      <c r="J43" s="29">
        <f t="shared" si="3"/>
        <v>-11</v>
      </c>
      <c r="K43" s="8">
        <v>109</v>
      </c>
      <c r="L43" s="6">
        <v>99</v>
      </c>
      <c r="M43" s="29">
        <f t="shared" si="4"/>
        <v>10</v>
      </c>
    </row>
    <row r="44" spans="1:13" ht="13.5">
      <c r="A44" s="13" t="s">
        <v>21</v>
      </c>
      <c r="B44" s="8">
        <v>23</v>
      </c>
      <c r="C44" s="6">
        <v>37</v>
      </c>
      <c r="D44" s="29">
        <f t="shared" si="5"/>
        <v>-14</v>
      </c>
      <c r="E44" s="8">
        <v>32</v>
      </c>
      <c r="F44" s="6">
        <v>35</v>
      </c>
      <c r="G44" s="29">
        <f t="shared" si="6"/>
        <v>-3</v>
      </c>
      <c r="H44" s="8">
        <v>36</v>
      </c>
      <c r="I44" s="6">
        <v>22</v>
      </c>
      <c r="J44" s="29">
        <f t="shared" si="3"/>
        <v>14</v>
      </c>
      <c r="K44" s="8">
        <v>55</v>
      </c>
      <c r="L44" s="6">
        <v>41</v>
      </c>
      <c r="M44" s="29">
        <f t="shared" si="4"/>
        <v>14</v>
      </c>
    </row>
    <row r="45" spans="1:13" ht="13.5">
      <c r="A45" s="13" t="s">
        <v>22</v>
      </c>
      <c r="B45" s="8">
        <v>282</v>
      </c>
      <c r="C45" s="6">
        <v>276</v>
      </c>
      <c r="D45" s="29">
        <f t="shared" si="5"/>
        <v>6</v>
      </c>
      <c r="E45" s="8">
        <v>287</v>
      </c>
      <c r="F45" s="6">
        <v>238</v>
      </c>
      <c r="G45" s="29">
        <f t="shared" si="6"/>
        <v>49</v>
      </c>
      <c r="H45" s="8">
        <v>292</v>
      </c>
      <c r="I45" s="6">
        <v>239</v>
      </c>
      <c r="J45" s="29">
        <f t="shared" si="3"/>
        <v>53</v>
      </c>
      <c r="K45" s="8">
        <v>232</v>
      </c>
      <c r="L45" s="6">
        <v>276</v>
      </c>
      <c r="M45" s="29">
        <f t="shared" si="4"/>
        <v>-44</v>
      </c>
    </row>
    <row r="46" spans="1:13" ht="13.5">
      <c r="A46" s="13" t="s">
        <v>23</v>
      </c>
      <c r="B46" s="8">
        <v>51</v>
      </c>
      <c r="C46" s="6">
        <v>18</v>
      </c>
      <c r="D46" s="29">
        <f t="shared" si="5"/>
        <v>33</v>
      </c>
      <c r="E46" s="8">
        <v>21</v>
      </c>
      <c r="F46" s="6">
        <v>25</v>
      </c>
      <c r="G46" s="29">
        <f t="shared" si="6"/>
        <v>-4</v>
      </c>
      <c r="H46" s="8">
        <v>21</v>
      </c>
      <c r="I46" s="6">
        <v>16</v>
      </c>
      <c r="J46" s="29">
        <f t="shared" si="3"/>
        <v>5</v>
      </c>
      <c r="K46" s="8">
        <v>39</v>
      </c>
      <c r="L46" s="6">
        <v>41</v>
      </c>
      <c r="M46" s="29">
        <f t="shared" si="4"/>
        <v>-2</v>
      </c>
    </row>
    <row r="47" spans="1:13" ht="13.5">
      <c r="A47" s="13" t="s">
        <v>24</v>
      </c>
      <c r="B47" s="8">
        <v>90</v>
      </c>
      <c r="C47" s="6">
        <v>118</v>
      </c>
      <c r="D47" s="29">
        <f t="shared" si="5"/>
        <v>-28</v>
      </c>
      <c r="E47" s="8">
        <v>95</v>
      </c>
      <c r="F47" s="6">
        <v>84</v>
      </c>
      <c r="G47" s="29">
        <f t="shared" si="6"/>
        <v>11</v>
      </c>
      <c r="H47" s="8">
        <v>86</v>
      </c>
      <c r="I47" s="6">
        <v>89</v>
      </c>
      <c r="J47" s="29">
        <f t="shared" si="3"/>
        <v>-3</v>
      </c>
      <c r="K47" s="8">
        <v>95</v>
      </c>
      <c r="L47" s="6">
        <v>94</v>
      </c>
      <c r="M47" s="29">
        <f t="shared" si="4"/>
        <v>1</v>
      </c>
    </row>
    <row r="48" spans="1:13" ht="13.5">
      <c r="A48" s="13" t="s">
        <v>25</v>
      </c>
      <c r="B48" s="8">
        <v>22</v>
      </c>
      <c r="C48" s="6">
        <v>22</v>
      </c>
      <c r="D48" s="29">
        <f t="shared" si="5"/>
        <v>0</v>
      </c>
      <c r="E48" s="8">
        <v>13</v>
      </c>
      <c r="F48" s="6">
        <v>20</v>
      </c>
      <c r="G48" s="29">
        <f t="shared" si="6"/>
        <v>-7</v>
      </c>
      <c r="H48" s="8">
        <v>20</v>
      </c>
      <c r="I48" s="6">
        <v>29</v>
      </c>
      <c r="J48" s="29">
        <f t="shared" si="3"/>
        <v>-9</v>
      </c>
      <c r="K48" s="8">
        <v>23</v>
      </c>
      <c r="L48" s="6">
        <v>28</v>
      </c>
      <c r="M48" s="29">
        <f t="shared" si="4"/>
        <v>-5</v>
      </c>
    </row>
    <row r="49" spans="1:13" ht="13.5">
      <c r="A49" s="13" t="s">
        <v>26</v>
      </c>
      <c r="B49" s="8">
        <v>94</v>
      </c>
      <c r="C49" s="6">
        <v>88</v>
      </c>
      <c r="D49" s="29">
        <f t="shared" si="5"/>
        <v>6</v>
      </c>
      <c r="E49" s="8">
        <v>104</v>
      </c>
      <c r="F49" s="6">
        <v>92</v>
      </c>
      <c r="G49" s="29">
        <f t="shared" si="6"/>
        <v>12</v>
      </c>
      <c r="H49" s="8">
        <v>69</v>
      </c>
      <c r="I49" s="6">
        <v>86</v>
      </c>
      <c r="J49" s="29">
        <f t="shared" si="3"/>
        <v>-17</v>
      </c>
      <c r="K49" s="8">
        <v>92</v>
      </c>
      <c r="L49" s="6">
        <v>100</v>
      </c>
      <c r="M49" s="29">
        <f t="shared" si="4"/>
        <v>-8</v>
      </c>
    </row>
    <row r="50" spans="1:13" ht="13.5">
      <c r="A50" s="13" t="s">
        <v>27</v>
      </c>
      <c r="B50" s="8">
        <v>57</v>
      </c>
      <c r="C50" s="6">
        <v>67</v>
      </c>
      <c r="D50" s="29">
        <f t="shared" si="5"/>
        <v>-10</v>
      </c>
      <c r="E50" s="8">
        <v>74</v>
      </c>
      <c r="F50" s="6">
        <v>97</v>
      </c>
      <c r="G50" s="29">
        <f t="shared" si="6"/>
        <v>-23</v>
      </c>
      <c r="H50" s="8">
        <v>60</v>
      </c>
      <c r="I50" s="6">
        <v>76</v>
      </c>
      <c r="J50" s="29">
        <f t="shared" si="3"/>
        <v>-16</v>
      </c>
      <c r="K50" s="8">
        <v>70</v>
      </c>
      <c r="L50" s="6">
        <v>86</v>
      </c>
      <c r="M50" s="29">
        <f t="shared" si="4"/>
        <v>-16</v>
      </c>
    </row>
    <row r="51" spans="1:13" ht="13.5">
      <c r="A51" s="13" t="s">
        <v>30</v>
      </c>
      <c r="B51" s="8">
        <v>59</v>
      </c>
      <c r="C51" s="6">
        <v>27</v>
      </c>
      <c r="D51" s="29">
        <f t="shared" si="5"/>
        <v>32</v>
      </c>
      <c r="E51" s="8">
        <v>45</v>
      </c>
      <c r="F51" s="6">
        <v>23</v>
      </c>
      <c r="G51" s="29">
        <f t="shared" si="6"/>
        <v>22</v>
      </c>
      <c r="H51" s="8">
        <v>36</v>
      </c>
      <c r="I51" s="6">
        <v>30</v>
      </c>
      <c r="J51" s="29">
        <f t="shared" si="3"/>
        <v>6</v>
      </c>
      <c r="K51" s="8">
        <v>47</v>
      </c>
      <c r="L51" s="6">
        <v>43</v>
      </c>
      <c r="M51" s="29">
        <f t="shared" si="4"/>
        <v>4</v>
      </c>
    </row>
    <row r="52" spans="1:13" ht="13.5">
      <c r="A52" s="13" t="s">
        <v>31</v>
      </c>
      <c r="B52" s="5">
        <v>16</v>
      </c>
      <c r="C52" s="7">
        <v>16</v>
      </c>
      <c r="D52" s="29">
        <f t="shared" si="5"/>
        <v>0</v>
      </c>
      <c r="E52" s="5">
        <v>19</v>
      </c>
      <c r="F52" s="7">
        <v>18</v>
      </c>
      <c r="G52" s="29">
        <f t="shared" si="6"/>
        <v>1</v>
      </c>
      <c r="H52" s="5">
        <v>26</v>
      </c>
      <c r="I52" s="7">
        <v>11</v>
      </c>
      <c r="J52" s="29">
        <f t="shared" si="3"/>
        <v>15</v>
      </c>
      <c r="K52" s="5">
        <v>13</v>
      </c>
      <c r="L52" s="7">
        <v>23</v>
      </c>
      <c r="M52" s="29">
        <f t="shared" si="4"/>
        <v>-10</v>
      </c>
    </row>
    <row r="53" spans="1:13" ht="13.5">
      <c r="A53" s="13" t="s">
        <v>32</v>
      </c>
      <c r="B53" s="5">
        <v>32</v>
      </c>
      <c r="C53" s="7">
        <v>44</v>
      </c>
      <c r="D53" s="29">
        <f t="shared" si="5"/>
        <v>-12</v>
      </c>
      <c r="E53" s="5">
        <v>52</v>
      </c>
      <c r="F53" s="7">
        <v>39</v>
      </c>
      <c r="G53" s="29">
        <f t="shared" si="6"/>
        <v>13</v>
      </c>
      <c r="H53" s="5">
        <v>34</v>
      </c>
      <c r="I53" s="7">
        <v>38</v>
      </c>
      <c r="J53" s="29">
        <f t="shared" si="3"/>
        <v>-4</v>
      </c>
      <c r="K53" s="5">
        <v>36</v>
      </c>
      <c r="L53" s="7">
        <v>43</v>
      </c>
      <c r="M53" s="29">
        <f t="shared" si="4"/>
        <v>-7</v>
      </c>
    </row>
    <row r="54" spans="1:13" ht="13.5">
      <c r="A54" s="13" t="s">
        <v>54</v>
      </c>
      <c r="B54" s="5">
        <v>46</v>
      </c>
      <c r="C54" s="7">
        <v>31</v>
      </c>
      <c r="D54" s="29">
        <f t="shared" si="5"/>
        <v>15</v>
      </c>
      <c r="E54" s="5">
        <v>34</v>
      </c>
      <c r="F54" s="7">
        <v>40</v>
      </c>
      <c r="G54" s="29">
        <f t="shared" si="6"/>
        <v>-6</v>
      </c>
      <c r="H54" s="5">
        <v>22</v>
      </c>
      <c r="I54" s="7">
        <v>34</v>
      </c>
      <c r="J54" s="29">
        <f t="shared" si="3"/>
        <v>-12</v>
      </c>
      <c r="K54" s="5">
        <v>32</v>
      </c>
      <c r="L54" s="7">
        <v>41</v>
      </c>
      <c r="M54" s="29">
        <f t="shared" si="4"/>
        <v>-9</v>
      </c>
    </row>
    <row r="55" spans="1:13" ht="13.5">
      <c r="A55" s="13" t="s">
        <v>55</v>
      </c>
      <c r="B55" s="5">
        <v>15</v>
      </c>
      <c r="C55" s="7">
        <v>29</v>
      </c>
      <c r="D55" s="29">
        <f t="shared" si="5"/>
        <v>-14</v>
      </c>
      <c r="E55" s="5">
        <v>24</v>
      </c>
      <c r="F55" s="7">
        <v>17</v>
      </c>
      <c r="G55" s="29">
        <f t="shared" si="6"/>
        <v>7</v>
      </c>
      <c r="H55" s="5">
        <v>29</v>
      </c>
      <c r="I55" s="7">
        <v>12</v>
      </c>
      <c r="J55" s="29">
        <f t="shared" si="3"/>
        <v>17</v>
      </c>
      <c r="K55" s="5">
        <v>16</v>
      </c>
      <c r="L55" s="7">
        <v>21</v>
      </c>
      <c r="M55" s="29">
        <f t="shared" si="4"/>
        <v>-5</v>
      </c>
    </row>
    <row r="56" spans="1:13" ht="13.5">
      <c r="A56" s="13" t="s">
        <v>79</v>
      </c>
      <c r="B56" s="5">
        <v>86</v>
      </c>
      <c r="C56" s="7">
        <v>113</v>
      </c>
      <c r="D56" s="29">
        <f t="shared" si="5"/>
        <v>-27</v>
      </c>
      <c r="E56" s="5">
        <v>105</v>
      </c>
      <c r="F56" s="7">
        <v>95</v>
      </c>
      <c r="G56" s="29">
        <f t="shared" si="6"/>
        <v>10</v>
      </c>
      <c r="H56" s="5">
        <v>93</v>
      </c>
      <c r="I56" s="7">
        <v>106</v>
      </c>
      <c r="J56" s="29">
        <f t="shared" si="3"/>
        <v>-13</v>
      </c>
      <c r="K56" s="5">
        <v>112</v>
      </c>
      <c r="L56" s="7">
        <v>129</v>
      </c>
      <c r="M56" s="29">
        <f t="shared" si="4"/>
        <v>-17</v>
      </c>
    </row>
    <row r="57" spans="1:13" ht="13.5">
      <c r="A57" s="13" t="s">
        <v>80</v>
      </c>
      <c r="B57" s="5">
        <v>36</v>
      </c>
      <c r="C57" s="7">
        <v>26</v>
      </c>
      <c r="D57" s="29">
        <f t="shared" si="5"/>
        <v>10</v>
      </c>
      <c r="E57" s="5">
        <v>30</v>
      </c>
      <c r="F57" s="7">
        <v>31</v>
      </c>
      <c r="G57" s="29">
        <f t="shared" si="6"/>
        <v>-1</v>
      </c>
      <c r="H57" s="5">
        <v>25</v>
      </c>
      <c r="I57" s="7">
        <v>43</v>
      </c>
      <c r="J57" s="29">
        <f t="shared" si="3"/>
        <v>-18</v>
      </c>
      <c r="K57" s="5">
        <v>33</v>
      </c>
      <c r="L57" s="7">
        <v>20</v>
      </c>
      <c r="M57" s="29">
        <f t="shared" si="4"/>
        <v>13</v>
      </c>
    </row>
    <row r="58" spans="1:13" ht="13.5">
      <c r="A58" s="13" t="s">
        <v>81</v>
      </c>
      <c r="B58" s="20">
        <v>35</v>
      </c>
      <c r="C58" s="21">
        <v>84</v>
      </c>
      <c r="D58" s="30">
        <f t="shared" si="5"/>
        <v>-49</v>
      </c>
      <c r="E58" s="20">
        <v>26</v>
      </c>
      <c r="F58" s="21">
        <v>46</v>
      </c>
      <c r="G58" s="30">
        <f t="shared" si="6"/>
        <v>-20</v>
      </c>
      <c r="H58" s="20">
        <v>51</v>
      </c>
      <c r="I58" s="21">
        <v>38</v>
      </c>
      <c r="J58" s="30">
        <f t="shared" si="3"/>
        <v>13</v>
      </c>
      <c r="K58" s="20">
        <v>48</v>
      </c>
      <c r="L58" s="21">
        <v>59</v>
      </c>
      <c r="M58" s="30">
        <f t="shared" si="4"/>
        <v>-11</v>
      </c>
    </row>
    <row r="59" spans="1:13" ht="13.5">
      <c r="A59" s="10" t="s">
        <v>33</v>
      </c>
      <c r="B59" s="16">
        <f>SUM(B60:B60)</f>
        <v>35</v>
      </c>
      <c r="C59" s="17">
        <f>SUM(C60:C60)</f>
        <v>47</v>
      </c>
      <c r="D59" s="28">
        <f>B59-C59</f>
        <v>-12</v>
      </c>
      <c r="E59" s="16">
        <f>SUM(E60:E60)</f>
        <v>36</v>
      </c>
      <c r="F59" s="17">
        <f>SUM(F60:F60)</f>
        <v>38</v>
      </c>
      <c r="G59" s="28">
        <f>E59-F59</f>
        <v>-2</v>
      </c>
      <c r="H59" s="16">
        <f>SUM(H60:H60)</f>
        <v>34</v>
      </c>
      <c r="I59" s="17">
        <f>SUM(I60:I60)</f>
        <v>36</v>
      </c>
      <c r="J59" s="28">
        <f>H59-I59</f>
        <v>-2</v>
      </c>
      <c r="K59" s="16">
        <f>SUM(K60)</f>
        <v>46</v>
      </c>
      <c r="L59" s="17">
        <v>33</v>
      </c>
      <c r="M59" s="28">
        <f>K59-L59</f>
        <v>13</v>
      </c>
    </row>
    <row r="60" spans="1:13" ht="13.5">
      <c r="A60" s="11" t="s">
        <v>41</v>
      </c>
      <c r="B60" s="8">
        <v>35</v>
      </c>
      <c r="C60" s="6">
        <v>47</v>
      </c>
      <c r="D60" s="29">
        <f>B60-C60</f>
        <v>-12</v>
      </c>
      <c r="E60" s="8">
        <v>36</v>
      </c>
      <c r="F60" s="6">
        <v>38</v>
      </c>
      <c r="G60" s="29">
        <f>E60-F60</f>
        <v>-2</v>
      </c>
      <c r="H60" s="8">
        <v>34</v>
      </c>
      <c r="I60" s="6">
        <v>36</v>
      </c>
      <c r="J60" s="29">
        <f>H60-I60</f>
        <v>-2</v>
      </c>
      <c r="K60" s="8">
        <v>46</v>
      </c>
      <c r="L60" s="6">
        <v>33</v>
      </c>
      <c r="M60" s="29">
        <f>K60-L60</f>
        <v>13</v>
      </c>
    </row>
    <row r="61" spans="1:13" ht="13.5">
      <c r="A61" s="10" t="s">
        <v>34</v>
      </c>
      <c r="B61" s="16">
        <f>B62</f>
        <v>15</v>
      </c>
      <c r="C61" s="17">
        <f>C62</f>
        <v>5</v>
      </c>
      <c r="D61" s="28">
        <f>B61-C61</f>
        <v>10</v>
      </c>
      <c r="E61" s="16">
        <f>E62</f>
        <v>7</v>
      </c>
      <c r="F61" s="17">
        <f>F62</f>
        <v>5</v>
      </c>
      <c r="G61" s="28">
        <f>E61-F61</f>
        <v>2</v>
      </c>
      <c r="H61" s="16">
        <f>H62</f>
        <v>6</v>
      </c>
      <c r="I61" s="17">
        <f>I62</f>
        <v>5</v>
      </c>
      <c r="J61" s="28">
        <f>H61-I61</f>
        <v>1</v>
      </c>
      <c r="K61" s="16">
        <f>SUM(K62)</f>
        <v>9</v>
      </c>
      <c r="L61" s="17">
        <v>3</v>
      </c>
      <c r="M61" s="28">
        <f>K61-L61</f>
        <v>6</v>
      </c>
    </row>
    <row r="62" spans="1:13" ht="13.5">
      <c r="A62" s="12" t="s">
        <v>77</v>
      </c>
      <c r="B62" s="18">
        <v>15</v>
      </c>
      <c r="C62" s="19">
        <v>5</v>
      </c>
      <c r="D62" s="30">
        <f>B62-C62</f>
        <v>10</v>
      </c>
      <c r="E62" s="18">
        <v>7</v>
      </c>
      <c r="F62" s="19">
        <v>5</v>
      </c>
      <c r="G62" s="30">
        <f>E62-F62</f>
        <v>2</v>
      </c>
      <c r="H62" s="18">
        <v>6</v>
      </c>
      <c r="I62" s="19">
        <v>5</v>
      </c>
      <c r="J62" s="30">
        <f>H62-I62</f>
        <v>1</v>
      </c>
      <c r="K62" s="18">
        <v>9</v>
      </c>
      <c r="L62" s="19">
        <v>3</v>
      </c>
      <c r="M62" s="30">
        <f>K62-L62</f>
        <v>6</v>
      </c>
    </row>
    <row r="63" spans="8:13" ht="4.5" customHeight="1">
      <c r="H63" s="22"/>
      <c r="I63" s="22"/>
      <c r="J63" s="22"/>
      <c r="K63" s="22"/>
      <c r="L63" s="22"/>
      <c r="M63" s="22"/>
    </row>
    <row r="64" spans="1:13" ht="13.5">
      <c r="A64" s="4" t="s">
        <v>83</v>
      </c>
      <c r="H64" s="22"/>
      <c r="I64" s="22"/>
      <c r="J64" s="22"/>
      <c r="K64" s="22"/>
      <c r="L64" s="22"/>
      <c r="M64" s="22"/>
    </row>
    <row r="65" spans="1:13" ht="13.5">
      <c r="A65" s="4"/>
      <c r="H65" s="22"/>
      <c r="I65" s="22"/>
      <c r="J65" s="22"/>
      <c r="K65" s="22"/>
      <c r="L65" s="22"/>
      <c r="M65" s="22"/>
    </row>
    <row r="66" spans="1:13" s="1" customFormat="1" ht="21" customHeight="1">
      <c r="A66" s="3"/>
      <c r="H66" s="24"/>
      <c r="I66" s="24"/>
      <c r="J66" s="24"/>
      <c r="K66" s="24"/>
      <c r="L66" s="24"/>
      <c r="M66" s="24"/>
    </row>
    <row r="67" spans="2:13" ht="13.5">
      <c r="B67" s="19"/>
      <c r="C67" s="19"/>
      <c r="D67" s="19"/>
      <c r="G67" s="21"/>
      <c r="H67" s="22"/>
      <c r="I67" s="22"/>
      <c r="J67" s="21"/>
      <c r="K67" s="22"/>
      <c r="L67" s="22"/>
      <c r="M67" s="21" t="s">
        <v>78</v>
      </c>
    </row>
    <row r="68" spans="1:13" ht="13.5" customHeight="1">
      <c r="A68" s="37" t="s">
        <v>53</v>
      </c>
      <c r="B68" s="35" t="s">
        <v>87</v>
      </c>
      <c r="C68" s="36"/>
      <c r="D68" s="36"/>
      <c r="E68" s="35" t="s">
        <v>88</v>
      </c>
      <c r="F68" s="36"/>
      <c r="G68" s="36"/>
      <c r="H68" s="35" t="s">
        <v>89</v>
      </c>
      <c r="I68" s="36"/>
      <c r="J68" s="36"/>
      <c r="K68" s="35" t="s">
        <v>91</v>
      </c>
      <c r="L68" s="36"/>
      <c r="M68" s="36"/>
    </row>
    <row r="69" spans="1:13" ht="13.5">
      <c r="A69" s="37"/>
      <c r="B69" s="31" t="s">
        <v>84</v>
      </c>
      <c r="C69" s="31" t="s">
        <v>85</v>
      </c>
      <c r="D69" s="32" t="s">
        <v>86</v>
      </c>
      <c r="E69" s="23" t="s">
        <v>57</v>
      </c>
      <c r="F69" s="23" t="s">
        <v>58</v>
      </c>
      <c r="G69" s="23" t="s">
        <v>59</v>
      </c>
      <c r="H69" s="23" t="s">
        <v>57</v>
      </c>
      <c r="I69" s="23" t="s">
        <v>58</v>
      </c>
      <c r="J69" s="23" t="s">
        <v>59</v>
      </c>
      <c r="K69" s="23" t="s">
        <v>57</v>
      </c>
      <c r="L69" s="23" t="s">
        <v>58</v>
      </c>
      <c r="M69" s="23" t="s">
        <v>59</v>
      </c>
    </row>
    <row r="70" spans="1:13" ht="13.5">
      <c r="A70" s="10" t="s">
        <v>35</v>
      </c>
      <c r="B70" s="16">
        <f>B71+B72</f>
        <v>12</v>
      </c>
      <c r="C70" s="17">
        <f>C71+C72</f>
        <v>22</v>
      </c>
      <c r="D70" s="28">
        <f aca="true" t="shared" si="7" ref="D70:D80">B70-C70</f>
        <v>-10</v>
      </c>
      <c r="E70" s="16">
        <f>E71+E72</f>
        <v>25</v>
      </c>
      <c r="F70" s="17">
        <f>F71+F72</f>
        <v>24</v>
      </c>
      <c r="G70" s="28">
        <f>E70-F70</f>
        <v>1</v>
      </c>
      <c r="H70" s="16">
        <f>H71+H72</f>
        <v>11</v>
      </c>
      <c r="I70" s="17">
        <f>I71+I72</f>
        <v>23</v>
      </c>
      <c r="J70" s="28">
        <f aca="true" t="shared" si="8" ref="J70:J75">H70-I70</f>
        <v>-12</v>
      </c>
      <c r="K70" s="16">
        <f>SUM(K71:K72)</f>
        <v>12</v>
      </c>
      <c r="L70" s="17">
        <f>SUM(L71:L72)</f>
        <v>32</v>
      </c>
      <c r="M70" s="28">
        <f>K70-L70</f>
        <v>-20</v>
      </c>
    </row>
    <row r="71" spans="1:13" ht="13.5">
      <c r="A71" s="11" t="s">
        <v>42</v>
      </c>
      <c r="B71" s="8">
        <v>6</v>
      </c>
      <c r="C71" s="6">
        <v>5</v>
      </c>
      <c r="D71" s="29">
        <f t="shared" si="7"/>
        <v>1</v>
      </c>
      <c r="E71" s="8">
        <v>7</v>
      </c>
      <c r="F71" s="6">
        <v>10</v>
      </c>
      <c r="G71" s="29">
        <f>E71-F71</f>
        <v>-3</v>
      </c>
      <c r="H71" s="8">
        <v>4</v>
      </c>
      <c r="I71" s="6">
        <v>13</v>
      </c>
      <c r="J71" s="29">
        <f t="shared" si="8"/>
        <v>-9</v>
      </c>
      <c r="K71" s="8">
        <v>3</v>
      </c>
      <c r="L71" s="6">
        <v>12</v>
      </c>
      <c r="M71" s="29">
        <f>K71-L71</f>
        <v>-9</v>
      </c>
    </row>
    <row r="72" spans="1:13" ht="13.5">
      <c r="A72" s="12" t="s">
        <v>43</v>
      </c>
      <c r="B72" s="18">
        <v>6</v>
      </c>
      <c r="C72" s="19">
        <v>17</v>
      </c>
      <c r="D72" s="30">
        <f t="shared" si="7"/>
        <v>-11</v>
      </c>
      <c r="E72" s="18">
        <v>18</v>
      </c>
      <c r="F72" s="19">
        <v>14</v>
      </c>
      <c r="G72" s="30">
        <f>E72-F72</f>
        <v>4</v>
      </c>
      <c r="H72" s="18">
        <v>7</v>
      </c>
      <c r="I72" s="19">
        <v>10</v>
      </c>
      <c r="J72" s="30">
        <f t="shared" si="8"/>
        <v>-3</v>
      </c>
      <c r="K72" s="18">
        <v>9</v>
      </c>
      <c r="L72" s="19">
        <v>20</v>
      </c>
      <c r="M72" s="30">
        <f>K72-L72</f>
        <v>-11</v>
      </c>
    </row>
    <row r="73" spans="1:13" ht="13.5">
      <c r="A73" s="10" t="s">
        <v>36</v>
      </c>
      <c r="B73" s="16">
        <f>SUM(B74:B76)</f>
        <v>30</v>
      </c>
      <c r="C73" s="17">
        <f>SUM(C74:C76)</f>
        <v>45</v>
      </c>
      <c r="D73" s="28">
        <f t="shared" si="7"/>
        <v>-15</v>
      </c>
      <c r="E73" s="16">
        <f>SUM(E74:E76)</f>
        <v>22</v>
      </c>
      <c r="F73" s="17">
        <f>SUM(F74:F76)</f>
        <v>18</v>
      </c>
      <c r="G73" s="28">
        <f>E73-F73</f>
        <v>4</v>
      </c>
      <c r="H73" s="16">
        <f>SUM(H74:H76)</f>
        <v>26</v>
      </c>
      <c r="I73" s="17">
        <f>SUM(I74:I76)</f>
        <v>36</v>
      </c>
      <c r="J73" s="28">
        <f>H73-I73</f>
        <v>-10</v>
      </c>
      <c r="K73" s="16">
        <f>SUM(K74:K76)</f>
        <v>26</v>
      </c>
      <c r="L73" s="17">
        <f>SUM(L74:L76)</f>
        <v>19</v>
      </c>
      <c r="M73" s="28">
        <f>K73-L73</f>
        <v>7</v>
      </c>
    </row>
    <row r="74" spans="1:13" ht="13.5">
      <c r="A74" s="11" t="s">
        <v>44</v>
      </c>
      <c r="B74" s="8">
        <v>9</v>
      </c>
      <c r="C74" s="6">
        <v>21</v>
      </c>
      <c r="D74" s="29">
        <f t="shared" si="7"/>
        <v>-12</v>
      </c>
      <c r="E74" s="8">
        <v>10</v>
      </c>
      <c r="F74" s="6">
        <v>11</v>
      </c>
      <c r="G74" s="29">
        <f>E74-F74</f>
        <v>-1</v>
      </c>
      <c r="H74" s="8">
        <v>9</v>
      </c>
      <c r="I74" s="6">
        <v>14</v>
      </c>
      <c r="J74" s="29">
        <f t="shared" si="8"/>
        <v>-5</v>
      </c>
      <c r="K74" s="8">
        <v>7</v>
      </c>
      <c r="L74" s="6">
        <v>13</v>
      </c>
      <c r="M74" s="29">
        <f aca="true" t="shared" si="9" ref="M74:M87">K74-L74</f>
        <v>-6</v>
      </c>
    </row>
    <row r="75" spans="1:13" ht="13.5">
      <c r="A75" s="11" t="s">
        <v>45</v>
      </c>
      <c r="B75" s="8">
        <v>20</v>
      </c>
      <c r="C75" s="6">
        <v>23</v>
      </c>
      <c r="D75" s="29">
        <f t="shared" si="7"/>
        <v>-3</v>
      </c>
      <c r="E75" s="8">
        <v>12</v>
      </c>
      <c r="F75" s="6">
        <v>7</v>
      </c>
      <c r="G75" s="29">
        <f aca="true" t="shared" si="10" ref="G75:G88">E75-F75</f>
        <v>5</v>
      </c>
      <c r="H75" s="8">
        <v>17</v>
      </c>
      <c r="I75" s="6">
        <v>22</v>
      </c>
      <c r="J75" s="29">
        <f t="shared" si="8"/>
        <v>-5</v>
      </c>
      <c r="K75" s="8">
        <v>19</v>
      </c>
      <c r="L75" s="6">
        <v>5</v>
      </c>
      <c r="M75" s="29">
        <f t="shared" si="9"/>
        <v>14</v>
      </c>
    </row>
    <row r="76" spans="1:13" ht="13.5">
      <c r="A76" s="11" t="s">
        <v>37</v>
      </c>
      <c r="B76" s="5">
        <v>1</v>
      </c>
      <c r="C76" s="6">
        <v>1</v>
      </c>
      <c r="D76" s="29">
        <f t="shared" si="7"/>
        <v>0</v>
      </c>
      <c r="E76" s="5">
        <v>0</v>
      </c>
      <c r="F76" s="6">
        <v>0</v>
      </c>
      <c r="G76" s="29">
        <f t="shared" si="10"/>
        <v>0</v>
      </c>
      <c r="H76" s="5" t="s">
        <v>90</v>
      </c>
      <c r="I76" s="6">
        <v>0</v>
      </c>
      <c r="J76" s="29">
        <v>0</v>
      </c>
      <c r="K76" s="5" t="s">
        <v>90</v>
      </c>
      <c r="L76" s="6">
        <v>1</v>
      </c>
      <c r="M76" s="29">
        <v>-1</v>
      </c>
    </row>
    <row r="77" spans="1:13" ht="13.5">
      <c r="A77" s="10" t="s">
        <v>38</v>
      </c>
      <c r="B77" s="16">
        <f>SUM(B78:B82)</f>
        <v>92</v>
      </c>
      <c r="C77" s="17">
        <f>SUM(C78:C82)</f>
        <v>86</v>
      </c>
      <c r="D77" s="28">
        <f t="shared" si="7"/>
        <v>6</v>
      </c>
      <c r="E77" s="16">
        <f>SUM(E78:E82)</f>
        <v>108</v>
      </c>
      <c r="F77" s="17">
        <f>SUM(F78:F82)</f>
        <v>81</v>
      </c>
      <c r="G77" s="28">
        <f t="shared" si="10"/>
        <v>27</v>
      </c>
      <c r="H77" s="16">
        <f>SUM(H78:H82)</f>
        <v>89</v>
      </c>
      <c r="I77" s="17">
        <f>SUM(I78:I82)</f>
        <v>71</v>
      </c>
      <c r="J77" s="28">
        <f aca="true" t="shared" si="11" ref="J77:J87">H77-I77</f>
        <v>18</v>
      </c>
      <c r="K77" s="16">
        <f>SUM(K78:K82)</f>
        <v>88</v>
      </c>
      <c r="L77" s="17">
        <f>SUM(L78:L82)</f>
        <v>99</v>
      </c>
      <c r="M77" s="28">
        <f t="shared" si="9"/>
        <v>-11</v>
      </c>
    </row>
    <row r="78" spans="1:13" ht="13.5">
      <c r="A78" s="11" t="s">
        <v>28</v>
      </c>
      <c r="B78" s="8">
        <v>9</v>
      </c>
      <c r="C78" s="6">
        <v>14</v>
      </c>
      <c r="D78" s="29">
        <f t="shared" si="7"/>
        <v>-5</v>
      </c>
      <c r="E78" s="8">
        <v>7</v>
      </c>
      <c r="F78" s="6">
        <v>13</v>
      </c>
      <c r="G78" s="29">
        <f t="shared" si="10"/>
        <v>-6</v>
      </c>
      <c r="H78" s="8">
        <v>8</v>
      </c>
      <c r="I78" s="6">
        <v>9</v>
      </c>
      <c r="J78" s="29">
        <f t="shared" si="11"/>
        <v>-1</v>
      </c>
      <c r="K78" s="8">
        <v>16</v>
      </c>
      <c r="L78" s="6">
        <v>5</v>
      </c>
      <c r="M78" s="29">
        <f t="shared" si="9"/>
        <v>11</v>
      </c>
    </row>
    <row r="79" spans="1:13" ht="13.5">
      <c r="A79" s="11" t="s">
        <v>46</v>
      </c>
      <c r="B79" s="8">
        <v>32</v>
      </c>
      <c r="C79" s="6">
        <v>40</v>
      </c>
      <c r="D79" s="29">
        <f t="shared" si="7"/>
        <v>-8</v>
      </c>
      <c r="E79" s="8">
        <v>45</v>
      </c>
      <c r="F79" s="6">
        <v>31</v>
      </c>
      <c r="G79" s="29">
        <f t="shared" si="10"/>
        <v>14</v>
      </c>
      <c r="H79" s="8">
        <v>35</v>
      </c>
      <c r="I79" s="6">
        <v>38</v>
      </c>
      <c r="J79" s="29">
        <f t="shared" si="11"/>
        <v>-3</v>
      </c>
      <c r="K79" s="8">
        <v>33</v>
      </c>
      <c r="L79" s="6">
        <v>39</v>
      </c>
      <c r="M79" s="29">
        <f t="shared" si="9"/>
        <v>-6</v>
      </c>
    </row>
    <row r="80" spans="1:13" ht="13.5">
      <c r="A80" s="11" t="s">
        <v>29</v>
      </c>
      <c r="B80" s="8">
        <v>15</v>
      </c>
      <c r="C80" s="6">
        <v>2</v>
      </c>
      <c r="D80" s="29">
        <f t="shared" si="7"/>
        <v>13</v>
      </c>
      <c r="E80" s="8">
        <v>30</v>
      </c>
      <c r="F80" s="6">
        <v>1</v>
      </c>
      <c r="G80" s="29">
        <f t="shared" si="10"/>
        <v>29</v>
      </c>
      <c r="H80" s="8">
        <v>6</v>
      </c>
      <c r="I80" s="6">
        <v>1</v>
      </c>
      <c r="J80" s="29">
        <f t="shared" si="11"/>
        <v>5</v>
      </c>
      <c r="K80" s="8">
        <v>5</v>
      </c>
      <c r="L80" s="6">
        <v>6</v>
      </c>
      <c r="M80" s="29">
        <f t="shared" si="9"/>
        <v>-1</v>
      </c>
    </row>
    <row r="81" spans="1:13" ht="13.5">
      <c r="A81" s="11" t="s">
        <v>47</v>
      </c>
      <c r="B81" s="8">
        <v>17</v>
      </c>
      <c r="C81" s="6">
        <v>7</v>
      </c>
      <c r="D81" s="29">
        <f aca="true" t="shared" si="12" ref="D81:D88">B81-C81</f>
        <v>10</v>
      </c>
      <c r="E81" s="8">
        <v>9</v>
      </c>
      <c r="F81" s="6">
        <v>11</v>
      </c>
      <c r="G81" s="29">
        <f t="shared" si="10"/>
        <v>-2</v>
      </c>
      <c r="H81" s="8">
        <v>13</v>
      </c>
      <c r="I81" s="6">
        <v>12</v>
      </c>
      <c r="J81" s="29">
        <f t="shared" si="11"/>
        <v>1</v>
      </c>
      <c r="K81" s="8">
        <v>10</v>
      </c>
      <c r="L81" s="6">
        <v>24</v>
      </c>
      <c r="M81" s="29">
        <f t="shared" si="9"/>
        <v>-14</v>
      </c>
    </row>
    <row r="82" spans="1:13" ht="13.5">
      <c r="A82" s="12" t="s">
        <v>48</v>
      </c>
      <c r="B82" s="18">
        <v>19</v>
      </c>
      <c r="C82" s="19">
        <v>23</v>
      </c>
      <c r="D82" s="30">
        <f t="shared" si="12"/>
        <v>-4</v>
      </c>
      <c r="E82" s="18">
        <v>17</v>
      </c>
      <c r="F82" s="19">
        <v>25</v>
      </c>
      <c r="G82" s="30">
        <f t="shared" si="10"/>
        <v>-8</v>
      </c>
      <c r="H82" s="18">
        <v>27</v>
      </c>
      <c r="I82" s="19">
        <v>11</v>
      </c>
      <c r="J82" s="30">
        <f t="shared" si="11"/>
        <v>16</v>
      </c>
      <c r="K82" s="18">
        <v>24</v>
      </c>
      <c r="L82" s="19">
        <v>25</v>
      </c>
      <c r="M82" s="30">
        <f t="shared" si="9"/>
        <v>-1</v>
      </c>
    </row>
    <row r="83" spans="1:13" ht="13.5">
      <c r="A83" s="10" t="s">
        <v>39</v>
      </c>
      <c r="B83" s="16">
        <f>SUM(B84:B84)</f>
        <v>454</v>
      </c>
      <c r="C83" s="17">
        <f>SUM(C84:C84)</f>
        <v>597</v>
      </c>
      <c r="D83" s="28">
        <f t="shared" si="12"/>
        <v>-143</v>
      </c>
      <c r="E83" s="16">
        <f>SUM(E84:E84)</f>
        <v>357</v>
      </c>
      <c r="F83" s="17">
        <f>SUM(F84:F84)</f>
        <v>527</v>
      </c>
      <c r="G83" s="28">
        <f t="shared" si="10"/>
        <v>-170</v>
      </c>
      <c r="H83" s="16">
        <f>SUM(H84:H84)</f>
        <v>405</v>
      </c>
      <c r="I83" s="17">
        <f>SUM(I84:I84)</f>
        <v>462</v>
      </c>
      <c r="J83" s="28">
        <f t="shared" si="11"/>
        <v>-57</v>
      </c>
      <c r="K83" s="16">
        <f>SUM(K84)</f>
        <v>393</v>
      </c>
      <c r="L83" s="17">
        <v>450</v>
      </c>
      <c r="M83" s="28">
        <f t="shared" si="9"/>
        <v>-57</v>
      </c>
    </row>
    <row r="84" spans="1:13" ht="13.5">
      <c r="A84" s="11" t="s">
        <v>49</v>
      </c>
      <c r="B84" s="18">
        <v>454</v>
      </c>
      <c r="C84" s="19">
        <v>597</v>
      </c>
      <c r="D84" s="30">
        <f t="shared" si="12"/>
        <v>-143</v>
      </c>
      <c r="E84" s="18">
        <v>357</v>
      </c>
      <c r="F84" s="19">
        <v>527</v>
      </c>
      <c r="G84" s="30">
        <f t="shared" si="10"/>
        <v>-170</v>
      </c>
      <c r="H84" s="18">
        <v>405</v>
      </c>
      <c r="I84" s="19">
        <v>462</v>
      </c>
      <c r="J84" s="30">
        <f t="shared" si="11"/>
        <v>-57</v>
      </c>
      <c r="K84" s="18">
        <v>393</v>
      </c>
      <c r="L84" s="19">
        <v>450</v>
      </c>
      <c r="M84" s="30">
        <f t="shared" si="9"/>
        <v>-57</v>
      </c>
    </row>
    <row r="85" spans="1:13" ht="13.5">
      <c r="A85" s="10" t="s">
        <v>40</v>
      </c>
      <c r="B85" s="16">
        <f>SUM(B86:B88)</f>
        <v>5</v>
      </c>
      <c r="C85" s="17">
        <f>SUM(C86:C88)</f>
        <v>12</v>
      </c>
      <c r="D85" s="28">
        <f t="shared" si="12"/>
        <v>-7</v>
      </c>
      <c r="E85" s="16">
        <f>SUM(E86:E88)</f>
        <v>7</v>
      </c>
      <c r="F85" s="17">
        <f>SUM(F86:F88)</f>
        <v>5</v>
      </c>
      <c r="G85" s="28">
        <f t="shared" si="10"/>
        <v>2</v>
      </c>
      <c r="H85" s="16">
        <f>SUM(H86:H88)</f>
        <v>6</v>
      </c>
      <c r="I85" s="17">
        <f>SUM(I86:I88)</f>
        <v>9</v>
      </c>
      <c r="J85" s="28">
        <f t="shared" si="11"/>
        <v>-3</v>
      </c>
      <c r="K85" s="16">
        <f>SUM(K86:K88)</f>
        <v>13</v>
      </c>
      <c r="L85" s="17">
        <v>9</v>
      </c>
      <c r="M85" s="28">
        <f t="shared" si="9"/>
        <v>4</v>
      </c>
    </row>
    <row r="86" spans="1:13" ht="13.5">
      <c r="A86" s="11" t="s">
        <v>50</v>
      </c>
      <c r="B86" s="8">
        <v>3</v>
      </c>
      <c r="C86" s="6">
        <v>8</v>
      </c>
      <c r="D86" s="29">
        <f t="shared" si="12"/>
        <v>-5</v>
      </c>
      <c r="E86" s="8">
        <v>6</v>
      </c>
      <c r="F86" s="6">
        <v>3</v>
      </c>
      <c r="G86" s="29">
        <f t="shared" si="10"/>
        <v>3</v>
      </c>
      <c r="H86" s="8">
        <v>4</v>
      </c>
      <c r="I86" s="6">
        <v>6</v>
      </c>
      <c r="J86" s="29">
        <f t="shared" si="11"/>
        <v>-2</v>
      </c>
      <c r="K86" s="8">
        <v>10</v>
      </c>
      <c r="L86" s="6">
        <v>7</v>
      </c>
      <c r="M86" s="29">
        <f t="shared" si="9"/>
        <v>3</v>
      </c>
    </row>
    <row r="87" spans="1:13" ht="13.5">
      <c r="A87" s="11" t="s">
        <v>51</v>
      </c>
      <c r="B87" s="8">
        <v>2</v>
      </c>
      <c r="C87" s="7">
        <v>0</v>
      </c>
      <c r="D87" s="29">
        <f t="shared" si="12"/>
        <v>2</v>
      </c>
      <c r="E87" s="8">
        <v>1</v>
      </c>
      <c r="F87" s="7">
        <v>1</v>
      </c>
      <c r="G87" s="29">
        <f t="shared" si="10"/>
        <v>0</v>
      </c>
      <c r="H87" s="8">
        <v>2</v>
      </c>
      <c r="I87" s="7">
        <v>0</v>
      </c>
      <c r="J87" s="29">
        <f t="shared" si="11"/>
        <v>2</v>
      </c>
      <c r="K87" s="8">
        <v>3</v>
      </c>
      <c r="L87" s="7">
        <v>2</v>
      </c>
      <c r="M87" s="29">
        <f t="shared" si="9"/>
        <v>1</v>
      </c>
    </row>
    <row r="88" spans="1:13" ht="13.5">
      <c r="A88" s="12" t="s">
        <v>52</v>
      </c>
      <c r="B88" s="20">
        <v>0</v>
      </c>
      <c r="C88" s="21">
        <v>4</v>
      </c>
      <c r="D88" s="30">
        <f t="shared" si="12"/>
        <v>-4</v>
      </c>
      <c r="E88" s="20">
        <v>0</v>
      </c>
      <c r="F88" s="21">
        <v>1</v>
      </c>
      <c r="G88" s="30">
        <f t="shared" si="10"/>
        <v>-1</v>
      </c>
      <c r="H88" s="20" t="s">
        <v>90</v>
      </c>
      <c r="I88" s="21">
        <v>3</v>
      </c>
      <c r="J88" s="30">
        <v>-3</v>
      </c>
      <c r="K88" s="20" t="s">
        <v>92</v>
      </c>
      <c r="L88" s="21" t="s">
        <v>92</v>
      </c>
      <c r="M88" s="34" t="s">
        <v>92</v>
      </c>
    </row>
  </sheetData>
  <sheetProtection/>
  <mergeCells count="10">
    <mergeCell ref="H3:J3"/>
    <mergeCell ref="H68:J68"/>
    <mergeCell ref="K3:M3"/>
    <mergeCell ref="K68:M68"/>
    <mergeCell ref="A68:A69"/>
    <mergeCell ref="A3:A4"/>
    <mergeCell ref="B3:D3"/>
    <mergeCell ref="B68:D68"/>
    <mergeCell ref="E3:G3"/>
    <mergeCell ref="E68:G6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5" max="255" man="1"/>
  </rowBreaks>
  <ignoredErrors>
    <ignoredError sqref="B5:B6 C5:C6 E5:E6 F5:F6 K6 L6 H5:I6" formulaRange="1"/>
    <ignoredError sqref="D59 D61 G59 G61 G70 D70 D73 G73 G77 D77 D83 D85 G83 G85 J73:J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第４表　県内市区町村別年齢別人口移動数</dc:title>
  <dc:subject/>
  <dc:creator>岸本　諭</dc:creator>
  <cp:keywords/>
  <dc:description/>
  <cp:lastModifiedBy>Administrator</cp:lastModifiedBy>
  <cp:lastPrinted>2019-06-04T07:05:59Z</cp:lastPrinted>
  <dcterms:created xsi:type="dcterms:W3CDTF">1998-12-03T05:58:53Z</dcterms:created>
  <dcterms:modified xsi:type="dcterms:W3CDTF">2023-06-14T02:34:43Z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000800d2000000000000010262b10207c74006b004c800</vt:lpwstr>
  </property>
</Properties>
</file>